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Jamie\Budgets\2024 Budget\2024 Dept Budget Worksheets\"/>
    </mc:Choice>
  </mc:AlternateContent>
  <xr:revisionPtr revIDLastSave="0" documentId="8_{6276237D-059A-46FF-A746-4673DC7B90EA}" xr6:coauthVersionLast="47" xr6:coauthVersionMax="47" xr10:uidLastSave="{00000000-0000-0000-0000-000000000000}"/>
  <bookViews>
    <workbookView xWindow="22932" yWindow="-108" windowWidth="23256" windowHeight="12456" xr2:uid="{ABE70F75-69FB-434A-B1D0-A89EEB13CF54}"/>
  </bookViews>
  <sheets>
    <sheet name="Library" sheetId="1" r:id="rId1"/>
  </sheets>
  <definedNames>
    <definedName name="_xlnm.Print_Area" localSheetId="0">Library!$A$1:$K$29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7" i="1" l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J29" i="1"/>
  <c r="K29" i="1" s="1"/>
  <c r="I29" i="1"/>
  <c r="K28" i="1"/>
  <c r="J28" i="1"/>
  <c r="J27" i="1"/>
  <c r="K27" i="1" s="1"/>
  <c r="K26" i="1"/>
  <c r="J26" i="1"/>
  <c r="K25" i="1"/>
  <c r="J25" i="1"/>
  <c r="K24" i="1"/>
  <c r="J24" i="1"/>
  <c r="K23" i="1"/>
  <c r="J23" i="1"/>
  <c r="I22" i="1"/>
  <c r="K22" i="1" s="1"/>
  <c r="K21" i="1"/>
  <c r="J21" i="1"/>
  <c r="K20" i="1"/>
  <c r="J20" i="1"/>
  <c r="K19" i="1"/>
  <c r="J19" i="1"/>
  <c r="K18" i="1"/>
  <c r="J18" i="1"/>
  <c r="K17" i="1"/>
  <c r="J17" i="1"/>
  <c r="I16" i="1"/>
  <c r="J16" i="1" s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I6" i="1"/>
  <c r="I30" i="1" s="1"/>
  <c r="J5" i="1"/>
  <c r="K5" i="1" s="1"/>
  <c r="K4" i="1"/>
  <c r="J4" i="1"/>
  <c r="K3" i="1"/>
  <c r="J3" i="1"/>
  <c r="K2" i="1"/>
  <c r="J2" i="1"/>
  <c r="J30" i="1" l="1"/>
  <c r="K30" i="1" s="1"/>
  <c r="J22" i="1"/>
  <c r="J6" i="1"/>
  <c r="K16" i="1"/>
  <c r="K6" i="1"/>
</calcChain>
</file>

<file path=xl/sharedStrings.xml><?xml version="1.0" encoding="utf-8"?>
<sst xmlns="http://schemas.openxmlformats.org/spreadsheetml/2006/main" count="54" uniqueCount="54">
  <si>
    <t>2020
Actual</t>
  </si>
  <si>
    <t>2021
Actual</t>
  </si>
  <si>
    <t>2022
Actual</t>
  </si>
  <si>
    <t>2023
Budget</t>
  </si>
  <si>
    <t>2023
YTD</t>
  </si>
  <si>
    <t>2024
Proposal</t>
  </si>
  <si>
    <r>
      <rPr>
        <b/>
        <sz val="14"/>
        <color rgb="FF00B050"/>
        <rFont val="Calibri"/>
        <family val="2"/>
        <scheme val="minor"/>
      </rPr>
      <t>$ Increase/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(decrease)</t>
    </r>
  </si>
  <si>
    <r>
      <rPr>
        <sz val="14"/>
        <color rgb="FF00B050"/>
        <rFont val="Calibri"/>
        <family val="2"/>
        <scheme val="minor"/>
      </rPr>
      <t>% Increase/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color rgb="FFFF0000"/>
        <rFont val="Calibri"/>
        <family val="2"/>
        <scheme val="minor"/>
      </rPr>
      <t>(decrease)</t>
    </r>
  </si>
  <si>
    <t>LIBRARY</t>
  </si>
  <si>
    <t>4550-10</t>
  </si>
  <si>
    <t>Payoll</t>
  </si>
  <si>
    <t>4550-11</t>
  </si>
  <si>
    <t>Library Staff</t>
  </si>
  <si>
    <t>4550-12</t>
  </si>
  <si>
    <t>Custodial</t>
  </si>
  <si>
    <t>Total Payroll</t>
  </si>
  <si>
    <t>4550-20</t>
  </si>
  <si>
    <t>Administration Expenses</t>
  </si>
  <si>
    <t>4550-21</t>
  </si>
  <si>
    <t>Postage</t>
  </si>
  <si>
    <t>4550-22</t>
  </si>
  <si>
    <t>Office Supplies</t>
  </si>
  <si>
    <t>4550-23</t>
  </si>
  <si>
    <t>Professional Development</t>
  </si>
  <si>
    <t>4550-24</t>
  </si>
  <si>
    <t>Travel Reimbursement</t>
  </si>
  <si>
    <t>4550-25</t>
  </si>
  <si>
    <t>Service Contracts (IT and Copier)</t>
  </si>
  <si>
    <t>4550-26</t>
  </si>
  <si>
    <t>Programs</t>
  </si>
  <si>
    <t>4550-27</t>
  </si>
  <si>
    <t>Software Licensing and Support</t>
  </si>
  <si>
    <t>Total Administration Expenses</t>
  </si>
  <si>
    <t>4550-30</t>
  </si>
  <si>
    <t>Books and Periodicals</t>
  </si>
  <si>
    <t>4550-31</t>
  </si>
  <si>
    <t>Periodicals</t>
  </si>
  <si>
    <t>4550-32</t>
  </si>
  <si>
    <t>Library Books</t>
  </si>
  <si>
    <t>4550-33</t>
  </si>
  <si>
    <t>Digital Subscription Services</t>
  </si>
  <si>
    <t>Total Books and Periodicals</t>
  </si>
  <si>
    <t>4550-40</t>
  </si>
  <si>
    <t>Building &amp; Equipment Expenses</t>
  </si>
  <si>
    <t>4550-41</t>
  </si>
  <si>
    <t>Electricity</t>
  </si>
  <si>
    <t>4550-42</t>
  </si>
  <si>
    <t>Telephone</t>
  </si>
  <si>
    <t>4550-43</t>
  </si>
  <si>
    <t>Water</t>
  </si>
  <si>
    <t>4550-44</t>
  </si>
  <si>
    <t>Building Maintenance &amp; Supplies</t>
  </si>
  <si>
    <t>Total Building and Equip Expenses</t>
  </si>
  <si>
    <t>TOTAL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</si>
</sst>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%;[Red]\-0.00%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4"/>
      <color theme="2" tint="-0.49998474074526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slantDashDot">
        <color auto="1"/>
      </right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slantDashDot">
        <color auto="1"/>
      </left>
      <right/>
      <top style="medium">
        <color indexed="64"/>
      </top>
      <bottom style="double">
        <color indexed="64"/>
      </bottom>
      <diagonal/>
    </border>
    <border>
      <left/>
      <right style="slantDashDot">
        <color auto="1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4" fontId="2" fillId="0" borderId="0" xfId="0" applyNumberFormat="1" applyFont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44" fontId="8" fillId="0" borderId="0" xfId="0" applyNumberFormat="1" applyFont="1"/>
    <xf numFmtId="44" fontId="3" fillId="0" borderId="1" xfId="0" applyNumberFormat="1" applyFont="1" applyBorder="1"/>
    <xf numFmtId="44" fontId="3" fillId="0" borderId="2" xfId="0" applyNumberFormat="1" applyFont="1" applyBorder="1"/>
    <xf numFmtId="44" fontId="1" fillId="0" borderId="0" xfId="0" applyNumberFormat="1" applyFont="1"/>
    <xf numFmtId="44" fontId="3" fillId="0" borderId="0" xfId="0" applyNumberFormat="1" applyFont="1"/>
    <xf numFmtId="164" fontId="9" fillId="0" borderId="0" xfId="0" applyNumberFormat="1" applyFont="1" applyAlignment="1">
      <alignment horizontal="right"/>
    </xf>
    <xf numFmtId="44" fontId="2" fillId="0" borderId="0" xfId="0" applyNumberFormat="1" applyFont="1"/>
    <xf numFmtId="44" fontId="1" fillId="0" borderId="2" xfId="0" applyNumberFormat="1" applyFont="1" applyBorder="1"/>
    <xf numFmtId="44" fontId="2" fillId="0" borderId="3" xfId="0" applyNumberFormat="1" applyFont="1" applyBorder="1"/>
    <xf numFmtId="44" fontId="3" fillId="0" borderId="4" xfId="0" applyNumberFormat="1" applyFont="1" applyBorder="1"/>
    <xf numFmtId="44" fontId="1" fillId="0" borderId="5" xfId="0" applyNumberFormat="1" applyFont="1" applyBorder="1"/>
    <xf numFmtId="44" fontId="1" fillId="0" borderId="4" xfId="0" applyNumberFormat="1" applyFont="1" applyBorder="1"/>
    <xf numFmtId="44" fontId="3" fillId="0" borderId="3" xfId="0" applyNumberFormat="1" applyFont="1" applyBorder="1"/>
    <xf numFmtId="164" fontId="9" fillId="0" borderId="3" xfId="0" applyNumberFormat="1" applyFont="1" applyBorder="1" applyAlignment="1">
      <alignment horizontal="right"/>
    </xf>
    <xf numFmtId="44" fontId="1" fillId="0" borderId="1" xfId="0" applyNumberFormat="1" applyFont="1" applyBorder="1"/>
    <xf numFmtId="44" fontId="1" fillId="0" borderId="6" xfId="0" applyNumberFormat="1" applyFont="1" applyBorder="1"/>
    <xf numFmtId="44" fontId="2" fillId="0" borderId="0" xfId="0" applyNumberFormat="1" applyFont="1" applyAlignment="1">
      <alignment horizontal="right"/>
    </xf>
    <xf numFmtId="44" fontId="2" fillId="0" borderId="3" xfId="0" applyNumberFormat="1" applyFont="1" applyBorder="1" applyAlignment="1">
      <alignment horizontal="right"/>
    </xf>
    <xf numFmtId="0" fontId="10" fillId="0" borderId="0" xfId="0" applyFont="1"/>
    <xf numFmtId="44" fontId="2" fillId="0" borderId="7" xfId="0" applyNumberFormat="1" applyFont="1" applyBorder="1"/>
    <xf numFmtId="44" fontId="3" fillId="0" borderId="8" xfId="0" applyNumberFormat="1" applyFont="1" applyBorder="1"/>
    <xf numFmtId="44" fontId="1" fillId="0" borderId="9" xfId="0" applyNumberFormat="1" applyFont="1" applyBorder="1"/>
    <xf numFmtId="44" fontId="1" fillId="0" borderId="8" xfId="0" applyNumberFormat="1" applyFont="1" applyBorder="1"/>
    <xf numFmtId="44" fontId="3" fillId="0" borderId="7" xfId="0" applyNumberFormat="1" applyFont="1" applyBorder="1"/>
    <xf numFmtId="164" fontId="9" fillId="0" borderId="7" xfId="0" applyNumberFormat="1" applyFont="1" applyBorder="1" applyAlignment="1">
      <alignment horizontal="right"/>
    </xf>
    <xf numFmtId="44" fontId="1" fillId="0" borderId="10" xfId="0" applyNumberFormat="1" applyFont="1" applyBorder="1"/>
    <xf numFmtId="0" fontId="3" fillId="0" borderId="0" xfId="0" applyFont="1" applyAlignment="1">
      <alignment shrinkToFit="1"/>
    </xf>
  </cellXfs>
  <cellStyles count="1">
    <cellStyle name="Normal" xfId="0" builtinId="0"/>
  </cellStyles>
  <dxfs count="3">
    <dxf>
      <font>
        <color rgb="FFFF0000"/>
      </font>
    </dxf>
    <dxf>
      <font>
        <color theme="0" tint="-0.24994659260841701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AB1E6-B222-44D9-B4DA-98908416A4E7}">
  <sheetPr codeName="Sheet12">
    <pageSetUpPr fitToPage="1"/>
  </sheetPr>
  <dimension ref="A1:K67"/>
  <sheetViews>
    <sheetView tabSelected="1" topLeftCell="A28" zoomScaleNormal="100" workbookViewId="0">
      <selection activeCell="K29" sqref="K29"/>
    </sheetView>
  </sheetViews>
  <sheetFormatPr defaultRowHeight="18" x14ac:dyDescent="0.35"/>
  <cols>
    <col min="1" max="1" width="3.77734375" style="1" customWidth="1"/>
    <col min="2" max="2" width="9.77734375" style="1" bestFit="1" customWidth="1"/>
    <col min="3" max="3" width="39.88671875" style="1" bestFit="1" customWidth="1"/>
    <col min="4" max="6" width="16.88671875" style="15" bestFit="1" customWidth="1"/>
    <col min="7" max="7" width="16" style="10" bestFit="1" customWidth="1"/>
    <col min="8" max="8" width="16" style="16" bestFit="1" customWidth="1"/>
    <col min="9" max="9" width="16" style="12" bestFit="1" customWidth="1"/>
    <col min="10" max="10" width="16.77734375" style="13" bestFit="1" customWidth="1"/>
    <col min="11" max="11" width="13.109375" style="1" bestFit="1" customWidth="1"/>
    <col min="12" max="16384" width="8.88671875" style="1"/>
  </cols>
  <sheetData>
    <row r="1" spans="1:11" ht="36" x14ac:dyDescent="0.35">
      <c r="D1" s="2" t="s">
        <v>0</v>
      </c>
      <c r="E1" s="2" t="s">
        <v>1</v>
      </c>
      <c r="F1" s="2" t="s">
        <v>2</v>
      </c>
      <c r="G1" s="3" t="s">
        <v>3</v>
      </c>
      <c r="H1" s="4" t="s">
        <v>4</v>
      </c>
      <c r="I1" s="5" t="s">
        <v>5</v>
      </c>
      <c r="J1" s="6" t="s">
        <v>6</v>
      </c>
      <c r="K1" s="7" t="s">
        <v>7</v>
      </c>
    </row>
    <row r="2" spans="1:11" s="8" customFormat="1" x14ac:dyDescent="0.35">
      <c r="C2" s="8" t="s">
        <v>8</v>
      </c>
      <c r="D2" s="9"/>
      <c r="E2" s="9"/>
      <c r="F2" s="9"/>
      <c r="G2" s="10"/>
      <c r="H2" s="11"/>
      <c r="I2" s="12"/>
      <c r="J2" s="13">
        <f t="shared" ref="J2:J65" si="0">I2-G2</f>
        <v>0</v>
      </c>
      <c r="K2" s="14" t="str">
        <f t="shared" ref="K2:K65" si="1">(IF(I2=0,"",J2/G2))</f>
        <v/>
      </c>
    </row>
    <row r="3" spans="1:11" x14ac:dyDescent="0.35">
      <c r="A3" s="1" t="s">
        <v>9</v>
      </c>
      <c r="C3" s="1" t="s">
        <v>10</v>
      </c>
      <c r="J3" s="13">
        <f t="shared" si="0"/>
        <v>0</v>
      </c>
      <c r="K3" s="14" t="str">
        <f t="shared" si="1"/>
        <v/>
      </c>
    </row>
    <row r="4" spans="1:11" x14ac:dyDescent="0.35">
      <c r="B4" s="1" t="s">
        <v>11</v>
      </c>
      <c r="C4" s="1" t="s">
        <v>12</v>
      </c>
      <c r="D4" s="15">
        <v>54784.59</v>
      </c>
      <c r="E4" s="15">
        <v>60306.59</v>
      </c>
      <c r="F4" s="15">
        <v>66009.960000000006</v>
      </c>
      <c r="G4" s="10">
        <v>68460</v>
      </c>
      <c r="H4" s="16">
        <v>47618.55</v>
      </c>
      <c r="I4" s="12">
        <v>74000</v>
      </c>
      <c r="J4" s="13">
        <f t="shared" si="0"/>
        <v>5540</v>
      </c>
      <c r="K4" s="14">
        <f t="shared" si="1"/>
        <v>8.0923166812737368E-2</v>
      </c>
    </row>
    <row r="5" spans="1:11" x14ac:dyDescent="0.35">
      <c r="B5" s="1" t="s">
        <v>13</v>
      </c>
      <c r="C5" s="1" t="s">
        <v>14</v>
      </c>
      <c r="D5" s="15">
        <v>2623.06</v>
      </c>
      <c r="E5" s="15">
        <v>2535.83</v>
      </c>
      <c r="F5" s="15">
        <v>2566.4299999999998</v>
      </c>
      <c r="G5" s="10">
        <v>3050</v>
      </c>
      <c r="H5" s="16">
        <v>1633.12</v>
      </c>
      <c r="I5" s="12">
        <v>3300</v>
      </c>
      <c r="J5" s="13">
        <f t="shared" si="0"/>
        <v>250</v>
      </c>
      <c r="K5" s="14">
        <f t="shared" si="1"/>
        <v>8.1967213114754092E-2</v>
      </c>
    </row>
    <row r="6" spans="1:11" ht="18.600000000000001" thickBot="1" x14ac:dyDescent="0.4">
      <c r="C6" s="1" t="s">
        <v>15</v>
      </c>
      <c r="D6" s="17">
        <v>57407.649999999994</v>
      </c>
      <c r="E6" s="17">
        <v>62842.42</v>
      </c>
      <c r="F6" s="17">
        <v>68576.39</v>
      </c>
      <c r="G6" s="18">
        <v>71510</v>
      </c>
      <c r="H6" s="19">
        <v>49251.670000000006</v>
      </c>
      <c r="I6" s="20">
        <f>SUM(I4:I5)</f>
        <v>77300</v>
      </c>
      <c r="J6" s="21">
        <f t="shared" si="0"/>
        <v>5790</v>
      </c>
      <c r="K6" s="22">
        <f t="shared" si="1"/>
        <v>8.0967696825618801E-2</v>
      </c>
    </row>
    <row r="7" spans="1:11" x14ac:dyDescent="0.35">
      <c r="I7" s="23"/>
      <c r="J7" s="13">
        <f t="shared" si="0"/>
        <v>0</v>
      </c>
      <c r="K7" s="14" t="str">
        <f t="shared" si="1"/>
        <v/>
      </c>
    </row>
    <row r="8" spans="1:11" s="8" customFormat="1" x14ac:dyDescent="0.35">
      <c r="A8" s="1" t="s">
        <v>16</v>
      </c>
      <c r="B8" s="1"/>
      <c r="C8" s="1" t="s">
        <v>17</v>
      </c>
      <c r="D8" s="9"/>
      <c r="E8" s="9"/>
      <c r="F8" s="9"/>
      <c r="G8" s="10"/>
      <c r="H8" s="11"/>
      <c r="I8" s="23"/>
      <c r="J8" s="13">
        <f t="shared" si="0"/>
        <v>0</v>
      </c>
      <c r="K8" s="14" t="str">
        <f t="shared" si="1"/>
        <v/>
      </c>
    </row>
    <row r="9" spans="1:11" x14ac:dyDescent="0.35">
      <c r="B9" s="1" t="s">
        <v>18</v>
      </c>
      <c r="C9" s="1" t="s">
        <v>19</v>
      </c>
      <c r="D9" s="15">
        <v>315</v>
      </c>
      <c r="E9" s="15">
        <v>160</v>
      </c>
      <c r="F9" s="15">
        <v>170</v>
      </c>
      <c r="G9" s="10">
        <v>170</v>
      </c>
      <c r="H9" s="16">
        <v>186</v>
      </c>
      <c r="I9" s="24"/>
      <c r="J9" s="13">
        <f t="shared" si="0"/>
        <v>-170</v>
      </c>
      <c r="K9" s="14" t="str">
        <f t="shared" si="1"/>
        <v/>
      </c>
    </row>
    <row r="10" spans="1:11" x14ac:dyDescent="0.35">
      <c r="B10" s="1" t="s">
        <v>20</v>
      </c>
      <c r="C10" s="1" t="s">
        <v>21</v>
      </c>
      <c r="D10" s="15">
        <v>1310.5</v>
      </c>
      <c r="E10" s="15">
        <v>859.35</v>
      </c>
      <c r="F10" s="15">
        <v>992.95</v>
      </c>
      <c r="G10" s="10">
        <v>450</v>
      </c>
      <c r="H10" s="16">
        <v>523.04</v>
      </c>
      <c r="I10" s="24"/>
      <c r="J10" s="13">
        <f t="shared" si="0"/>
        <v>-450</v>
      </c>
      <c r="K10" s="14" t="str">
        <f t="shared" si="1"/>
        <v/>
      </c>
    </row>
    <row r="11" spans="1:11" x14ac:dyDescent="0.35">
      <c r="B11" s="1" t="s">
        <v>22</v>
      </c>
      <c r="C11" s="1" t="s">
        <v>23</v>
      </c>
      <c r="D11" s="15">
        <v>55</v>
      </c>
      <c r="E11" s="15">
        <v>159</v>
      </c>
      <c r="F11" s="15">
        <v>328.62</v>
      </c>
      <c r="G11" s="10">
        <v>150</v>
      </c>
      <c r="H11" s="16">
        <v>70</v>
      </c>
      <c r="I11" s="24"/>
      <c r="J11" s="13">
        <f t="shared" si="0"/>
        <v>-150</v>
      </c>
      <c r="K11" s="14" t="str">
        <f t="shared" si="1"/>
        <v/>
      </c>
    </row>
    <row r="12" spans="1:11" x14ac:dyDescent="0.35">
      <c r="B12" s="1" t="s">
        <v>24</v>
      </c>
      <c r="C12" s="1" t="s">
        <v>25</v>
      </c>
      <c r="D12" s="15">
        <v>47.56</v>
      </c>
      <c r="E12" s="15">
        <v>0</v>
      </c>
      <c r="F12" s="15">
        <v>125.09</v>
      </c>
      <c r="G12" s="10">
        <v>150</v>
      </c>
      <c r="H12" s="16">
        <v>0</v>
      </c>
      <c r="I12" s="24"/>
      <c r="J12" s="13">
        <f t="shared" si="0"/>
        <v>-150</v>
      </c>
      <c r="K12" s="14" t="str">
        <f t="shared" si="1"/>
        <v/>
      </c>
    </row>
    <row r="13" spans="1:11" x14ac:dyDescent="0.35">
      <c r="B13" s="1" t="s">
        <v>26</v>
      </c>
      <c r="C13" s="1" t="s">
        <v>27</v>
      </c>
      <c r="D13" s="15">
        <v>2775.68</v>
      </c>
      <c r="E13" s="15">
        <v>2755.76</v>
      </c>
      <c r="F13" s="15">
        <v>2897.87</v>
      </c>
      <c r="G13" s="10">
        <v>3100</v>
      </c>
      <c r="H13" s="16">
        <v>2395.8000000000002</v>
      </c>
      <c r="I13" s="24"/>
      <c r="J13" s="13">
        <f t="shared" si="0"/>
        <v>-3100</v>
      </c>
      <c r="K13" s="14" t="str">
        <f t="shared" si="1"/>
        <v/>
      </c>
    </row>
    <row r="14" spans="1:11" x14ac:dyDescent="0.35">
      <c r="B14" s="1" t="s">
        <v>28</v>
      </c>
      <c r="C14" s="1" t="s">
        <v>29</v>
      </c>
      <c r="D14" s="15">
        <v>462.91</v>
      </c>
      <c r="E14" s="15">
        <v>2052.34</v>
      </c>
      <c r="F14" s="15">
        <v>1514.32</v>
      </c>
      <c r="G14" s="10">
        <v>1500</v>
      </c>
      <c r="H14" s="16">
        <v>1082.57</v>
      </c>
      <c r="I14" s="24"/>
      <c r="J14" s="13">
        <f t="shared" si="0"/>
        <v>-1500</v>
      </c>
      <c r="K14" s="14" t="str">
        <f t="shared" si="1"/>
        <v/>
      </c>
    </row>
    <row r="15" spans="1:11" x14ac:dyDescent="0.35">
      <c r="B15" s="1" t="s">
        <v>30</v>
      </c>
      <c r="C15" s="1" t="s">
        <v>31</v>
      </c>
      <c r="D15" s="15">
        <v>2800</v>
      </c>
      <c r="E15" s="15">
        <v>0</v>
      </c>
      <c r="F15" s="15">
        <v>0</v>
      </c>
      <c r="G15" s="10">
        <v>1400</v>
      </c>
      <c r="H15" s="16">
        <v>0</v>
      </c>
      <c r="I15" s="24"/>
      <c r="J15" s="13">
        <f t="shared" si="0"/>
        <v>-1400</v>
      </c>
      <c r="K15" s="14" t="str">
        <f t="shared" si="1"/>
        <v/>
      </c>
    </row>
    <row r="16" spans="1:11" ht="18.600000000000001" thickBot="1" x14ac:dyDescent="0.4">
      <c r="C16" s="1" t="s">
        <v>32</v>
      </c>
      <c r="D16" s="17">
        <v>7766.65</v>
      </c>
      <c r="E16" s="17">
        <v>5986.4500000000007</v>
      </c>
      <c r="F16" s="17">
        <v>6028.8499999999995</v>
      </c>
      <c r="G16" s="18">
        <v>6920</v>
      </c>
      <c r="H16" s="19">
        <v>4257.41</v>
      </c>
      <c r="I16" s="20">
        <f>SUM(I9:I15)</f>
        <v>0</v>
      </c>
      <c r="J16" s="21">
        <f t="shared" si="0"/>
        <v>-6920</v>
      </c>
      <c r="K16" s="22" t="str">
        <f t="shared" si="1"/>
        <v/>
      </c>
    </row>
    <row r="17" spans="1:11" x14ac:dyDescent="0.35">
      <c r="I17" s="23"/>
      <c r="J17" s="13">
        <f t="shared" si="0"/>
        <v>0</v>
      </c>
      <c r="K17" s="14" t="str">
        <f t="shared" si="1"/>
        <v/>
      </c>
    </row>
    <row r="18" spans="1:11" x14ac:dyDescent="0.35">
      <c r="A18" s="1" t="s">
        <v>33</v>
      </c>
      <c r="C18" s="1" t="s">
        <v>34</v>
      </c>
      <c r="H18" s="12"/>
      <c r="I18" s="23"/>
      <c r="J18" s="13">
        <f t="shared" si="0"/>
        <v>0</v>
      </c>
      <c r="K18" s="14" t="str">
        <f t="shared" si="1"/>
        <v/>
      </c>
    </row>
    <row r="19" spans="1:11" x14ac:dyDescent="0.35">
      <c r="B19" s="1" t="s">
        <v>35</v>
      </c>
      <c r="C19" s="1" t="s">
        <v>36</v>
      </c>
      <c r="D19" s="15">
        <v>590.58000000000004</v>
      </c>
      <c r="E19" s="15">
        <v>560.62</v>
      </c>
      <c r="F19" s="15">
        <v>758.61</v>
      </c>
      <c r="G19" s="10">
        <v>600</v>
      </c>
      <c r="H19" s="16">
        <v>495.39</v>
      </c>
      <c r="I19" s="24"/>
      <c r="J19" s="13">
        <f t="shared" si="0"/>
        <v>-600</v>
      </c>
      <c r="K19" s="14" t="str">
        <f t="shared" si="1"/>
        <v/>
      </c>
    </row>
    <row r="20" spans="1:11" x14ac:dyDescent="0.35">
      <c r="B20" s="1" t="s">
        <v>37</v>
      </c>
      <c r="C20" s="1" t="s">
        <v>38</v>
      </c>
      <c r="D20" s="15">
        <v>9831.5400000000009</v>
      </c>
      <c r="E20" s="15">
        <v>9735.5</v>
      </c>
      <c r="F20" s="25">
        <v>9790.14</v>
      </c>
      <c r="G20" s="10">
        <v>9000</v>
      </c>
      <c r="H20" s="12">
        <v>6997.79</v>
      </c>
      <c r="I20" s="24"/>
      <c r="J20" s="13">
        <f t="shared" si="0"/>
        <v>-9000</v>
      </c>
      <c r="K20" s="14" t="str">
        <f t="shared" si="1"/>
        <v/>
      </c>
    </row>
    <row r="21" spans="1:11" x14ac:dyDescent="0.35">
      <c r="B21" s="1" t="s">
        <v>39</v>
      </c>
      <c r="C21" s="1" t="s">
        <v>40</v>
      </c>
      <c r="D21" s="15">
        <v>923.61</v>
      </c>
      <c r="E21" s="15">
        <v>900</v>
      </c>
      <c r="F21" s="15">
        <v>654</v>
      </c>
      <c r="G21" s="10">
        <v>2400</v>
      </c>
      <c r="H21" s="16">
        <v>2206</v>
      </c>
      <c r="I21" s="24"/>
      <c r="J21" s="13">
        <f t="shared" si="0"/>
        <v>-2400</v>
      </c>
      <c r="K21" s="14" t="str">
        <f t="shared" si="1"/>
        <v/>
      </c>
    </row>
    <row r="22" spans="1:11" ht="18.600000000000001" thickBot="1" x14ac:dyDescent="0.4">
      <c r="C22" s="1" t="s">
        <v>41</v>
      </c>
      <c r="D22" s="17">
        <v>11345.730000000001</v>
      </c>
      <c r="E22" s="17">
        <v>11196.12</v>
      </c>
      <c r="F22" s="26">
        <v>11202.75</v>
      </c>
      <c r="G22" s="18">
        <v>12000</v>
      </c>
      <c r="H22" s="19">
        <v>9699.18</v>
      </c>
      <c r="I22" s="20">
        <f>SUM(I19:I21)</f>
        <v>0</v>
      </c>
      <c r="J22" s="21">
        <f t="shared" si="0"/>
        <v>-12000</v>
      </c>
      <c r="K22" s="22" t="str">
        <f t="shared" si="1"/>
        <v/>
      </c>
    </row>
    <row r="23" spans="1:11" x14ac:dyDescent="0.35">
      <c r="F23" s="25"/>
      <c r="I23" s="23"/>
      <c r="J23" s="13">
        <f t="shared" si="0"/>
        <v>0</v>
      </c>
      <c r="K23" s="14" t="str">
        <f t="shared" si="1"/>
        <v/>
      </c>
    </row>
    <row r="24" spans="1:11" x14ac:dyDescent="0.35">
      <c r="A24" s="1" t="s">
        <v>42</v>
      </c>
      <c r="C24" s="1" t="s">
        <v>43</v>
      </c>
      <c r="F24" s="25"/>
      <c r="I24" s="23"/>
      <c r="J24" s="13">
        <f t="shared" si="0"/>
        <v>0</v>
      </c>
      <c r="K24" s="14" t="str">
        <f t="shared" si="1"/>
        <v/>
      </c>
    </row>
    <row r="25" spans="1:11" x14ac:dyDescent="0.35">
      <c r="B25" s="1" t="s">
        <v>44</v>
      </c>
      <c r="C25" s="1" t="s">
        <v>45</v>
      </c>
      <c r="D25" s="15">
        <v>5461.23</v>
      </c>
      <c r="E25" s="15">
        <v>5811.73</v>
      </c>
      <c r="F25" s="15">
        <v>6148.58</v>
      </c>
      <c r="G25" s="10">
        <v>9840</v>
      </c>
      <c r="H25" s="16">
        <v>5756.64</v>
      </c>
      <c r="I25" s="23">
        <v>9100</v>
      </c>
      <c r="J25" s="13">
        <f t="shared" si="0"/>
        <v>-740</v>
      </c>
      <c r="K25" s="14">
        <f t="shared" si="1"/>
        <v>-7.5203252032520332E-2</v>
      </c>
    </row>
    <row r="26" spans="1:11" x14ac:dyDescent="0.35">
      <c r="B26" s="1" t="s">
        <v>46</v>
      </c>
      <c r="C26" s="1" t="s">
        <v>47</v>
      </c>
      <c r="D26" s="15">
        <v>1795.01</v>
      </c>
      <c r="E26" s="15">
        <v>1881.23</v>
      </c>
      <c r="F26" s="15">
        <v>1806.17</v>
      </c>
      <c r="G26" s="10">
        <v>2065</v>
      </c>
      <c r="H26" s="16">
        <v>1389.39</v>
      </c>
      <c r="I26" s="23">
        <v>2040</v>
      </c>
      <c r="J26" s="13">
        <f t="shared" si="0"/>
        <v>-25</v>
      </c>
      <c r="K26" s="14">
        <f t="shared" si="1"/>
        <v>-1.2106537530266344E-2</v>
      </c>
    </row>
    <row r="27" spans="1:11" x14ac:dyDescent="0.35">
      <c r="B27" s="1" t="s">
        <v>48</v>
      </c>
      <c r="C27" s="1" t="s">
        <v>49</v>
      </c>
      <c r="D27" s="15">
        <v>428.03</v>
      </c>
      <c r="E27" s="15">
        <v>457.29</v>
      </c>
      <c r="F27" s="15">
        <v>410.27</v>
      </c>
      <c r="G27" s="10">
        <v>450</v>
      </c>
      <c r="H27" s="16">
        <v>300.66000000000003</v>
      </c>
      <c r="I27" s="23">
        <v>450</v>
      </c>
      <c r="J27" s="13">
        <f t="shared" si="0"/>
        <v>0</v>
      </c>
      <c r="K27" s="14">
        <f t="shared" si="1"/>
        <v>0</v>
      </c>
    </row>
    <row r="28" spans="1:11" x14ac:dyDescent="0.35">
      <c r="B28" s="1" t="s">
        <v>50</v>
      </c>
      <c r="C28" s="1" t="s">
        <v>51</v>
      </c>
      <c r="D28" s="15">
        <v>1212.95</v>
      </c>
      <c r="E28" s="15">
        <v>438.28</v>
      </c>
      <c r="F28" s="15">
        <v>1159.77</v>
      </c>
      <c r="G28" s="10">
        <v>500</v>
      </c>
      <c r="H28" s="16">
        <v>144.68</v>
      </c>
      <c r="I28" s="24"/>
      <c r="J28" s="13">
        <f t="shared" si="0"/>
        <v>-500</v>
      </c>
      <c r="K28" s="14" t="str">
        <f t="shared" si="1"/>
        <v/>
      </c>
    </row>
    <row r="29" spans="1:11" ht="18.600000000000001" thickBot="1" x14ac:dyDescent="0.4">
      <c r="C29" s="1" t="s">
        <v>52</v>
      </c>
      <c r="D29" s="17">
        <v>8897.2199999999993</v>
      </c>
      <c r="E29" s="17">
        <v>8588.5299999999988</v>
      </c>
      <c r="F29" s="17">
        <v>9524.7900000000009</v>
      </c>
      <c r="G29" s="18">
        <v>12855</v>
      </c>
      <c r="H29" s="19">
        <v>7591.3700000000008</v>
      </c>
      <c r="I29" s="20">
        <f>SUM(I25:I28)</f>
        <v>11590</v>
      </c>
      <c r="J29" s="21">
        <f t="shared" si="0"/>
        <v>-1265</v>
      </c>
      <c r="K29" s="22">
        <f t="shared" si="1"/>
        <v>-9.840528977051731E-2</v>
      </c>
    </row>
    <row r="30" spans="1:11" ht="18.600000000000001" thickBot="1" x14ac:dyDescent="0.4">
      <c r="C30" s="27" t="s">
        <v>53</v>
      </c>
      <c r="D30" s="28">
        <v>85417.25</v>
      </c>
      <c r="E30" s="28">
        <v>88613.51999999999</v>
      </c>
      <c r="F30" s="28">
        <v>95332.78</v>
      </c>
      <c r="G30" s="29">
        <v>103285</v>
      </c>
      <c r="H30" s="30">
        <v>70799.63</v>
      </c>
      <c r="I30" s="31">
        <f>SUM(I6,I16,I22,I29)</f>
        <v>88890</v>
      </c>
      <c r="J30" s="32">
        <f t="shared" si="0"/>
        <v>-14395</v>
      </c>
      <c r="K30" s="33">
        <f t="shared" si="1"/>
        <v>-0.13937164157428475</v>
      </c>
    </row>
    <row r="31" spans="1:11" ht="18.600000000000001" thickTop="1" x14ac:dyDescent="0.35">
      <c r="I31" s="23"/>
      <c r="J31" s="13">
        <f t="shared" si="0"/>
        <v>0</v>
      </c>
      <c r="K31" s="14" t="str">
        <f t="shared" si="1"/>
        <v/>
      </c>
    </row>
    <row r="32" spans="1:11" x14ac:dyDescent="0.35">
      <c r="I32" s="23"/>
      <c r="J32" s="13">
        <f t="shared" si="0"/>
        <v>0</v>
      </c>
      <c r="K32" s="14" t="str">
        <f t="shared" si="1"/>
        <v/>
      </c>
    </row>
    <row r="33" spans="1:11" x14ac:dyDescent="0.35">
      <c r="I33" s="23"/>
      <c r="J33" s="13">
        <f t="shared" si="0"/>
        <v>0</v>
      </c>
      <c r="K33" s="14" t="str">
        <f t="shared" si="1"/>
        <v/>
      </c>
    </row>
    <row r="34" spans="1:11" x14ac:dyDescent="0.35">
      <c r="H34" s="12"/>
      <c r="I34" s="34"/>
      <c r="J34" s="13">
        <f t="shared" si="0"/>
        <v>0</v>
      </c>
      <c r="K34" s="14" t="str">
        <f t="shared" si="1"/>
        <v/>
      </c>
    </row>
    <row r="35" spans="1:11" x14ac:dyDescent="0.35">
      <c r="I35" s="23"/>
      <c r="J35" s="13">
        <f t="shared" si="0"/>
        <v>0</v>
      </c>
      <c r="K35" s="14" t="str">
        <f t="shared" si="1"/>
        <v/>
      </c>
    </row>
    <row r="36" spans="1:11" x14ac:dyDescent="0.35">
      <c r="C36" s="8"/>
      <c r="I36" s="23"/>
      <c r="J36" s="13">
        <f t="shared" si="0"/>
        <v>0</v>
      </c>
      <c r="K36" s="14" t="str">
        <f t="shared" si="1"/>
        <v/>
      </c>
    </row>
    <row r="37" spans="1:11" x14ac:dyDescent="0.35">
      <c r="I37" s="23"/>
      <c r="J37" s="13">
        <f t="shared" si="0"/>
        <v>0</v>
      </c>
      <c r="K37" s="14" t="str">
        <f t="shared" si="1"/>
        <v/>
      </c>
    </row>
    <row r="38" spans="1:11" x14ac:dyDescent="0.35">
      <c r="A38" s="8"/>
      <c r="B38" s="8"/>
      <c r="C38" s="35"/>
      <c r="I38" s="23"/>
      <c r="J38" s="13">
        <f t="shared" si="0"/>
        <v>0</v>
      </c>
      <c r="K38" s="14" t="str">
        <f t="shared" si="1"/>
        <v/>
      </c>
    </row>
    <row r="39" spans="1:11" x14ac:dyDescent="0.35">
      <c r="I39" s="23"/>
      <c r="J39" s="13">
        <f t="shared" si="0"/>
        <v>0</v>
      </c>
      <c r="K39" s="14" t="str">
        <f t="shared" si="1"/>
        <v/>
      </c>
    </row>
    <row r="40" spans="1:11" x14ac:dyDescent="0.35">
      <c r="I40" s="23"/>
      <c r="J40" s="13">
        <f t="shared" si="0"/>
        <v>0</v>
      </c>
      <c r="K40" s="14" t="str">
        <f t="shared" si="1"/>
        <v/>
      </c>
    </row>
    <row r="41" spans="1:11" x14ac:dyDescent="0.35">
      <c r="I41" s="23"/>
      <c r="J41" s="13">
        <f t="shared" si="0"/>
        <v>0</v>
      </c>
      <c r="K41" s="14" t="str">
        <f t="shared" si="1"/>
        <v/>
      </c>
    </row>
    <row r="42" spans="1:11" x14ac:dyDescent="0.35">
      <c r="I42" s="23"/>
      <c r="J42" s="13">
        <f t="shared" si="0"/>
        <v>0</v>
      </c>
      <c r="K42" s="14" t="str">
        <f t="shared" si="1"/>
        <v/>
      </c>
    </row>
    <row r="43" spans="1:11" x14ac:dyDescent="0.35">
      <c r="I43" s="23"/>
      <c r="J43" s="13">
        <f t="shared" si="0"/>
        <v>0</v>
      </c>
      <c r="K43" s="14" t="str">
        <f t="shared" si="1"/>
        <v/>
      </c>
    </row>
    <row r="44" spans="1:11" x14ac:dyDescent="0.35">
      <c r="I44" s="23"/>
      <c r="J44" s="13">
        <f t="shared" si="0"/>
        <v>0</v>
      </c>
      <c r="K44" s="14" t="str">
        <f t="shared" si="1"/>
        <v/>
      </c>
    </row>
    <row r="45" spans="1:11" x14ac:dyDescent="0.35">
      <c r="I45" s="23"/>
      <c r="J45" s="13">
        <f t="shared" si="0"/>
        <v>0</v>
      </c>
      <c r="K45" s="14" t="str">
        <f t="shared" si="1"/>
        <v/>
      </c>
    </row>
    <row r="46" spans="1:11" x14ac:dyDescent="0.35">
      <c r="I46" s="23"/>
      <c r="J46" s="13">
        <f t="shared" si="0"/>
        <v>0</v>
      </c>
      <c r="K46" s="14" t="str">
        <f t="shared" si="1"/>
        <v/>
      </c>
    </row>
    <row r="47" spans="1:11" x14ac:dyDescent="0.35">
      <c r="J47" s="13">
        <f t="shared" si="0"/>
        <v>0</v>
      </c>
      <c r="K47" s="14" t="str">
        <f t="shared" si="1"/>
        <v/>
      </c>
    </row>
    <row r="48" spans="1:11" x14ac:dyDescent="0.35">
      <c r="J48" s="13">
        <f t="shared" si="0"/>
        <v>0</v>
      </c>
      <c r="K48" s="14" t="str">
        <f t="shared" si="1"/>
        <v/>
      </c>
    </row>
    <row r="49" spans="1:11" x14ac:dyDescent="0.35">
      <c r="I49" s="23"/>
      <c r="J49" s="13">
        <f t="shared" si="0"/>
        <v>0</v>
      </c>
      <c r="K49" s="14" t="str">
        <f t="shared" si="1"/>
        <v/>
      </c>
    </row>
    <row r="50" spans="1:11" x14ac:dyDescent="0.35">
      <c r="I50" s="23"/>
      <c r="J50" s="13">
        <f t="shared" si="0"/>
        <v>0</v>
      </c>
      <c r="K50" s="14" t="str">
        <f t="shared" si="1"/>
        <v/>
      </c>
    </row>
    <row r="51" spans="1:11" x14ac:dyDescent="0.35">
      <c r="J51" s="13">
        <f t="shared" si="0"/>
        <v>0</v>
      </c>
      <c r="K51" s="14" t="str">
        <f t="shared" si="1"/>
        <v/>
      </c>
    </row>
    <row r="52" spans="1:11" x14ac:dyDescent="0.35">
      <c r="J52" s="13">
        <f t="shared" si="0"/>
        <v>0</v>
      </c>
      <c r="K52" s="14" t="str">
        <f t="shared" si="1"/>
        <v/>
      </c>
    </row>
    <row r="53" spans="1:11" x14ac:dyDescent="0.35">
      <c r="I53" s="23"/>
      <c r="J53" s="13">
        <f t="shared" si="0"/>
        <v>0</v>
      </c>
      <c r="K53" s="14" t="str">
        <f t="shared" si="1"/>
        <v/>
      </c>
    </row>
    <row r="54" spans="1:11" x14ac:dyDescent="0.35">
      <c r="I54" s="23"/>
      <c r="J54" s="13">
        <f t="shared" si="0"/>
        <v>0</v>
      </c>
      <c r="K54" s="14" t="str">
        <f t="shared" si="1"/>
        <v/>
      </c>
    </row>
    <row r="55" spans="1:11" x14ac:dyDescent="0.35">
      <c r="I55" s="23"/>
      <c r="J55" s="13">
        <f t="shared" si="0"/>
        <v>0</v>
      </c>
      <c r="K55" s="14" t="str">
        <f t="shared" si="1"/>
        <v/>
      </c>
    </row>
    <row r="56" spans="1:11" x14ac:dyDescent="0.35">
      <c r="I56" s="23"/>
      <c r="J56" s="13">
        <f t="shared" si="0"/>
        <v>0</v>
      </c>
      <c r="K56" s="14" t="str">
        <f t="shared" si="1"/>
        <v/>
      </c>
    </row>
    <row r="57" spans="1:11" x14ac:dyDescent="0.35">
      <c r="I57" s="23"/>
      <c r="J57" s="13">
        <f t="shared" si="0"/>
        <v>0</v>
      </c>
      <c r="K57" s="14" t="str">
        <f t="shared" si="1"/>
        <v/>
      </c>
    </row>
    <row r="58" spans="1:11" x14ac:dyDescent="0.35">
      <c r="I58" s="23"/>
      <c r="J58" s="13">
        <f t="shared" si="0"/>
        <v>0</v>
      </c>
      <c r="K58" s="14" t="str">
        <f t="shared" si="1"/>
        <v/>
      </c>
    </row>
    <row r="59" spans="1:11" x14ac:dyDescent="0.35">
      <c r="C59" s="8"/>
      <c r="J59" s="13">
        <f t="shared" si="0"/>
        <v>0</v>
      </c>
      <c r="K59" s="14" t="str">
        <f t="shared" si="1"/>
        <v/>
      </c>
    </row>
    <row r="60" spans="1:11" x14ac:dyDescent="0.35">
      <c r="J60" s="13">
        <f t="shared" si="0"/>
        <v>0</v>
      </c>
      <c r="K60" s="14" t="str">
        <f t="shared" si="1"/>
        <v/>
      </c>
    </row>
    <row r="61" spans="1:11" x14ac:dyDescent="0.35">
      <c r="A61" s="8"/>
      <c r="B61" s="8"/>
      <c r="C61" s="8"/>
      <c r="J61" s="13">
        <f t="shared" si="0"/>
        <v>0</v>
      </c>
      <c r="K61" s="14" t="str">
        <f t="shared" si="1"/>
        <v/>
      </c>
    </row>
    <row r="62" spans="1:11" x14ac:dyDescent="0.35">
      <c r="J62" s="13">
        <f t="shared" si="0"/>
        <v>0</v>
      </c>
      <c r="K62" s="14" t="str">
        <f t="shared" si="1"/>
        <v/>
      </c>
    </row>
    <row r="63" spans="1:11" x14ac:dyDescent="0.35">
      <c r="A63" s="8"/>
      <c r="B63" s="8"/>
      <c r="C63" s="8"/>
      <c r="J63" s="13">
        <f t="shared" si="0"/>
        <v>0</v>
      </c>
      <c r="K63" s="14" t="str">
        <f t="shared" si="1"/>
        <v/>
      </c>
    </row>
    <row r="64" spans="1:11" x14ac:dyDescent="0.35">
      <c r="J64" s="13">
        <f t="shared" si="0"/>
        <v>0</v>
      </c>
      <c r="K64" s="14" t="str">
        <f t="shared" si="1"/>
        <v/>
      </c>
    </row>
    <row r="65" spans="1:11" x14ac:dyDescent="0.35">
      <c r="A65" s="8"/>
      <c r="B65" s="8"/>
      <c r="C65" s="8"/>
      <c r="J65" s="13">
        <f t="shared" si="0"/>
        <v>0</v>
      </c>
      <c r="K65" s="14" t="str">
        <f t="shared" si="1"/>
        <v/>
      </c>
    </row>
    <row r="66" spans="1:11" x14ac:dyDescent="0.35">
      <c r="J66" s="13">
        <f t="shared" ref="J66:J67" si="2">I66-G66</f>
        <v>0</v>
      </c>
      <c r="K66" s="14" t="str">
        <f t="shared" ref="K66:K67" si="3">(IF(I66=0,"",J66/G66))</f>
        <v/>
      </c>
    </row>
    <row r="67" spans="1:11" s="8" customFormat="1" x14ac:dyDescent="0.35">
      <c r="D67" s="9"/>
      <c r="E67" s="9"/>
      <c r="F67" s="9"/>
      <c r="G67" s="10"/>
      <c r="H67" s="11"/>
      <c r="I67" s="12"/>
      <c r="J67" s="13">
        <f t="shared" si="2"/>
        <v>0</v>
      </c>
      <c r="K67" s="14" t="str">
        <f t="shared" si="3"/>
        <v/>
      </c>
    </row>
  </sheetData>
  <conditionalFormatting sqref="J1:K1048576">
    <cfRule type="cellIs" dxfId="2" priority="1" operator="greaterThan">
      <formula>0</formula>
    </cfRule>
    <cfRule type="cellIs" dxfId="1" priority="2" operator="equal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scale="67" orientation="landscape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Library</vt:lpstr>
      <vt:lpstr>Library!Print_Area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Admin</dc:creator>
  <cp:lastModifiedBy>Town Admin</cp:lastModifiedBy>
  <dcterms:created xsi:type="dcterms:W3CDTF">2023-09-12T19:23:32Z</dcterms:created>
  <dcterms:modified xsi:type="dcterms:W3CDTF">2023-09-12T19:23:33Z</dcterms:modified>
</cp:coreProperties>
</file>