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U:\Jamie\Budgets\2024 Budget\2024 Dept Budget Worksheets\"/>
    </mc:Choice>
  </mc:AlternateContent>
  <xr:revisionPtr revIDLastSave="0" documentId="8_{F9023253-478B-4D0A-A317-BFF939E46730}" xr6:coauthVersionLast="47" xr6:coauthVersionMax="47" xr10:uidLastSave="{00000000-0000-0000-0000-000000000000}"/>
  <bookViews>
    <workbookView xWindow="22932" yWindow="-108" windowWidth="23256" windowHeight="12456" xr2:uid="{C0A01B30-E374-44C2-A323-7C4952D573AA}"/>
  </bookViews>
  <sheets>
    <sheet name="Recreation" sheetId="1" r:id="rId1"/>
  </sheets>
  <definedNames>
    <definedName name="_xlnm.Print_Area" localSheetId="0">Recreation!$A$1:$K$29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7" i="1" l="1"/>
  <c r="J67" i="1"/>
  <c r="K66" i="1"/>
  <c r="J66" i="1"/>
  <c r="K65" i="1"/>
  <c r="J65" i="1"/>
  <c r="K64" i="1"/>
  <c r="J64" i="1"/>
  <c r="K63" i="1"/>
  <c r="J63" i="1"/>
  <c r="K62" i="1"/>
  <c r="J62" i="1"/>
  <c r="K61" i="1"/>
  <c r="J61" i="1"/>
  <c r="K60" i="1"/>
  <c r="J60" i="1"/>
  <c r="K59" i="1"/>
  <c r="J59" i="1"/>
  <c r="K58" i="1"/>
  <c r="J58" i="1"/>
  <c r="K57" i="1"/>
  <c r="J57" i="1"/>
  <c r="K56" i="1"/>
  <c r="J56" i="1"/>
  <c r="K55" i="1"/>
  <c r="J55" i="1"/>
  <c r="K54" i="1"/>
  <c r="J54" i="1"/>
  <c r="K53" i="1"/>
  <c r="J53" i="1"/>
  <c r="K52" i="1"/>
  <c r="J52" i="1"/>
  <c r="K51" i="1"/>
  <c r="J51" i="1"/>
  <c r="K50" i="1"/>
  <c r="J50" i="1"/>
  <c r="K49" i="1"/>
  <c r="J49" i="1"/>
  <c r="K48" i="1"/>
  <c r="J48" i="1"/>
  <c r="K47" i="1"/>
  <c r="J47" i="1"/>
  <c r="K46" i="1"/>
  <c r="J46" i="1"/>
  <c r="K45" i="1"/>
  <c r="J45" i="1"/>
  <c r="K44" i="1"/>
  <c r="J44" i="1"/>
  <c r="K43" i="1"/>
  <c r="J43" i="1"/>
  <c r="K42" i="1"/>
  <c r="J42" i="1"/>
  <c r="K41" i="1"/>
  <c r="J41" i="1"/>
  <c r="K40" i="1"/>
  <c r="J40" i="1"/>
  <c r="K39" i="1"/>
  <c r="J39" i="1"/>
  <c r="K38" i="1"/>
  <c r="J38" i="1"/>
  <c r="K37" i="1"/>
  <c r="J37" i="1"/>
  <c r="K36" i="1"/>
  <c r="J36" i="1"/>
  <c r="K35" i="1"/>
  <c r="J35" i="1"/>
  <c r="K34" i="1"/>
  <c r="J34" i="1"/>
  <c r="K33" i="1"/>
  <c r="J33" i="1"/>
  <c r="K32" i="1"/>
  <c r="J32" i="1"/>
  <c r="K31" i="1"/>
  <c r="J31" i="1"/>
  <c r="K30" i="1"/>
  <c r="J30" i="1"/>
  <c r="I28" i="1"/>
  <c r="K28" i="1" s="1"/>
  <c r="K27" i="1"/>
  <c r="J27" i="1"/>
  <c r="K26" i="1"/>
  <c r="J26" i="1"/>
  <c r="K25" i="1"/>
  <c r="J25" i="1"/>
  <c r="K24" i="1"/>
  <c r="J24" i="1"/>
  <c r="K23" i="1"/>
  <c r="J23" i="1"/>
  <c r="I22" i="1"/>
  <c r="I29" i="1" s="1"/>
  <c r="K21" i="1"/>
  <c r="J21" i="1"/>
  <c r="J20" i="1"/>
  <c r="K20" i="1" s="1"/>
  <c r="J19" i="1"/>
  <c r="K19" i="1" s="1"/>
  <c r="J18" i="1"/>
  <c r="K18" i="1" s="1"/>
  <c r="J17" i="1"/>
  <c r="K17" i="1" s="1"/>
  <c r="J16" i="1"/>
  <c r="K16" i="1" s="1"/>
  <c r="K15" i="1"/>
  <c r="J15" i="1"/>
  <c r="K14" i="1"/>
  <c r="J14" i="1"/>
  <c r="I13" i="1"/>
  <c r="K12" i="1"/>
  <c r="J12" i="1"/>
  <c r="J11" i="1"/>
  <c r="K11" i="1" s="1"/>
  <c r="K10" i="1"/>
  <c r="J10" i="1"/>
  <c r="K9" i="1"/>
  <c r="J9" i="1"/>
  <c r="K8" i="1"/>
  <c r="J8" i="1"/>
  <c r="I7" i="1"/>
  <c r="J6" i="1"/>
  <c r="K6" i="1" s="1"/>
  <c r="J5" i="1"/>
  <c r="K5" i="1" s="1"/>
  <c r="K4" i="1"/>
  <c r="J4" i="1"/>
  <c r="K3" i="1"/>
  <c r="J3" i="1"/>
  <c r="K2" i="1"/>
  <c r="J2" i="1"/>
  <c r="K13" i="1" l="1"/>
  <c r="J29" i="1"/>
  <c r="K29" i="1" s="1"/>
  <c r="J22" i="1"/>
  <c r="J28" i="1"/>
  <c r="K22" i="1"/>
  <c r="J7" i="1"/>
  <c r="K7" i="1" s="1"/>
  <c r="J13" i="1"/>
</calcChain>
</file>

<file path=xl/sharedStrings.xml><?xml version="1.0" encoding="utf-8"?>
<sst xmlns="http://schemas.openxmlformats.org/spreadsheetml/2006/main" count="53" uniqueCount="53">
  <si>
    <t>2020
Actual</t>
  </si>
  <si>
    <t>2021
Actual</t>
  </si>
  <si>
    <t>2022
Actual</t>
  </si>
  <si>
    <t>2023
Budget</t>
  </si>
  <si>
    <t>2023
YTD</t>
  </si>
  <si>
    <t>2024
Proposal</t>
  </si>
  <si>
    <r>
      <rPr>
        <b/>
        <sz val="14"/>
        <color rgb="FF00B050"/>
        <rFont val="Calibri"/>
        <family val="2"/>
        <scheme val="minor"/>
      </rPr>
      <t>$ Increase/</t>
    </r>
    <r>
      <rPr>
        <b/>
        <sz val="14"/>
        <color theme="1"/>
        <rFont val="Calibri"/>
        <family val="2"/>
        <scheme val="minor"/>
      </rPr>
      <t xml:space="preserve">
</t>
    </r>
    <r>
      <rPr>
        <b/>
        <sz val="14"/>
        <color rgb="FFFF0000"/>
        <rFont val="Calibri"/>
        <family val="2"/>
        <scheme val="minor"/>
      </rPr>
      <t>(decrease)</t>
    </r>
  </si>
  <si>
    <r>
      <rPr>
        <sz val="14"/>
        <color rgb="FF00B050"/>
        <rFont val="Calibri"/>
        <family val="2"/>
        <scheme val="minor"/>
      </rPr>
      <t>% Increase/</t>
    </r>
    <r>
      <rPr>
        <sz val="14"/>
        <color theme="1"/>
        <rFont val="Calibri"/>
        <family val="2"/>
        <scheme val="minor"/>
      </rPr>
      <t xml:space="preserve">
</t>
    </r>
    <r>
      <rPr>
        <sz val="14"/>
        <color rgb="FFFF0000"/>
        <rFont val="Calibri"/>
        <family val="2"/>
        <scheme val="minor"/>
      </rPr>
      <t>(decrease)</t>
    </r>
  </si>
  <si>
    <t>4520-00</t>
  </si>
  <si>
    <t>PARKS AND RECREATION</t>
  </si>
  <si>
    <t>4520-10</t>
  </si>
  <si>
    <t>Payroll</t>
  </si>
  <si>
    <t>4520-11</t>
  </si>
  <si>
    <t>Recreation Director</t>
  </si>
  <si>
    <t>4520-12</t>
  </si>
  <si>
    <t>Lifeguards</t>
  </si>
  <si>
    <t>4520-13</t>
  </si>
  <si>
    <t>Swim Instructor</t>
  </si>
  <si>
    <t>Total Payroll</t>
  </si>
  <si>
    <t>4520-20</t>
  </si>
  <si>
    <t>Administration Expenses</t>
  </si>
  <si>
    <t>4520-22</t>
  </si>
  <si>
    <t>Supplies</t>
  </si>
  <si>
    <t>4520-23</t>
  </si>
  <si>
    <t>Beach Lease</t>
  </si>
  <si>
    <t>4520-29</t>
  </si>
  <si>
    <t>Miscellaneous</t>
  </si>
  <si>
    <t>Total Administration Expenses</t>
  </si>
  <si>
    <t>4520-30</t>
  </si>
  <si>
    <t>Equipment and Grounds</t>
  </si>
  <si>
    <t>4520-31</t>
  </si>
  <si>
    <t>Electricity</t>
  </si>
  <si>
    <t>4520-32</t>
  </si>
  <si>
    <t>Telephone</t>
  </si>
  <si>
    <t>4520-33</t>
  </si>
  <si>
    <t>Water</t>
  </si>
  <si>
    <t>4520-34</t>
  </si>
  <si>
    <t>Toilet Rental</t>
  </si>
  <si>
    <t>4520-36</t>
  </si>
  <si>
    <t>Landscaping &amp; Field Maintenance</t>
  </si>
  <si>
    <t>4520-37</t>
  </si>
  <si>
    <t xml:space="preserve">Equipment  </t>
  </si>
  <si>
    <t>Total Equipment and Grounds</t>
  </si>
  <si>
    <t>4520-40</t>
  </si>
  <si>
    <t>Programs</t>
  </si>
  <si>
    <t>4520-41</t>
  </si>
  <si>
    <t>Little League</t>
  </si>
  <si>
    <t>4520-42</t>
  </si>
  <si>
    <t>Fishing Derby</t>
  </si>
  <si>
    <t>4520-43</t>
  </si>
  <si>
    <t>Other Programs</t>
  </si>
  <si>
    <t>Total Programs</t>
  </si>
  <si>
    <t>TOTAL PARKS AND RECREATION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</si>
</sst>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%;[Red]\-0.00%"/>
  </numFmts>
  <fonts count="1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2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00B05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i/>
      <sz val="14"/>
      <color theme="2" tint="-0.499984740745262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slantDashDot">
        <color auto="1"/>
      </left>
      <right/>
      <top/>
      <bottom/>
      <diagonal/>
    </border>
    <border>
      <left/>
      <right style="slantDashDot">
        <color auto="1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slantDashDot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slantDashDot">
        <color auto="1"/>
      </right>
      <top style="thin">
        <color indexed="64"/>
      </top>
      <bottom style="medium">
        <color indexed="64"/>
      </bottom>
      <diagonal/>
    </border>
    <border>
      <left style="slant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slantDashDot">
        <color auto="1"/>
      </left>
      <right/>
      <top style="medium">
        <color indexed="64"/>
      </top>
      <bottom style="double">
        <color indexed="64"/>
      </bottom>
      <diagonal/>
    </border>
    <border>
      <left/>
      <right style="slantDashDot">
        <color auto="1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4" fontId="2" fillId="0" borderId="0" xfId="0" applyNumberFormat="1" applyFont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44" fontId="1" fillId="0" borderId="2" xfId="0" applyNumberFormat="1" applyFont="1" applyBorder="1" applyAlignment="1">
      <alignment horizontal="center" vertical="center" wrapText="1"/>
    </xf>
    <xf numFmtId="44" fontId="1" fillId="0" borderId="0" xfId="0" applyNumberFormat="1" applyFont="1" applyAlignment="1">
      <alignment horizontal="center" vertical="center" wrapText="1"/>
    </xf>
    <xf numFmtId="44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44" fontId="8" fillId="0" borderId="0" xfId="0" applyNumberFormat="1" applyFont="1"/>
    <xf numFmtId="44" fontId="3" fillId="0" borderId="1" xfId="0" applyNumberFormat="1" applyFont="1" applyBorder="1"/>
    <xf numFmtId="44" fontId="3" fillId="0" borderId="2" xfId="0" applyNumberFormat="1" applyFont="1" applyBorder="1"/>
    <xf numFmtId="44" fontId="3" fillId="0" borderId="0" xfId="0" applyNumberFormat="1" applyFont="1"/>
    <xf numFmtId="164" fontId="9" fillId="0" borderId="0" xfId="0" applyNumberFormat="1" applyFont="1" applyAlignment="1">
      <alignment horizontal="right"/>
    </xf>
    <xf numFmtId="44" fontId="2" fillId="0" borderId="0" xfId="0" applyNumberFormat="1" applyFont="1"/>
    <xf numFmtId="44" fontId="1" fillId="0" borderId="2" xfId="0" applyNumberFormat="1" applyFont="1" applyBorder="1"/>
    <xf numFmtId="44" fontId="1" fillId="0" borderId="0" xfId="0" applyNumberFormat="1" applyFont="1"/>
    <xf numFmtId="44" fontId="1" fillId="0" borderId="1" xfId="0" applyNumberFormat="1" applyFont="1" applyBorder="1"/>
    <xf numFmtId="44" fontId="2" fillId="0" borderId="3" xfId="0" applyNumberFormat="1" applyFont="1" applyBorder="1"/>
    <xf numFmtId="44" fontId="3" fillId="0" borderId="4" xfId="0" applyNumberFormat="1" applyFont="1" applyBorder="1"/>
    <xf numFmtId="44" fontId="1" fillId="0" borderId="5" xfId="0" applyNumberFormat="1" applyFont="1" applyBorder="1"/>
    <xf numFmtId="44" fontId="1" fillId="0" borderId="4" xfId="0" applyNumberFormat="1" applyFont="1" applyBorder="1"/>
    <xf numFmtId="44" fontId="3" fillId="0" borderId="3" xfId="0" applyNumberFormat="1" applyFont="1" applyBorder="1"/>
    <xf numFmtId="164" fontId="9" fillId="0" borderId="3" xfId="0" applyNumberFormat="1" applyFont="1" applyBorder="1" applyAlignment="1">
      <alignment horizontal="right"/>
    </xf>
    <xf numFmtId="44" fontId="1" fillId="0" borderId="6" xfId="0" applyNumberFormat="1" applyFont="1" applyBorder="1"/>
    <xf numFmtId="44" fontId="1" fillId="0" borderId="7" xfId="0" applyNumberFormat="1" applyFont="1" applyBorder="1"/>
    <xf numFmtId="44" fontId="2" fillId="0" borderId="0" xfId="0" applyNumberFormat="1" applyFont="1" applyAlignment="1">
      <alignment horizontal="right"/>
    </xf>
    <xf numFmtId="44" fontId="2" fillId="0" borderId="3" xfId="0" applyNumberFormat="1" applyFont="1" applyBorder="1" applyAlignment="1">
      <alignment horizontal="right"/>
    </xf>
    <xf numFmtId="44" fontId="3" fillId="0" borderId="6" xfId="0" applyNumberFormat="1" applyFont="1" applyBorder="1"/>
    <xf numFmtId="44" fontId="3" fillId="0" borderId="7" xfId="0" applyNumberFormat="1" applyFont="1" applyBorder="1"/>
    <xf numFmtId="44" fontId="2" fillId="0" borderId="8" xfId="0" applyNumberFormat="1" applyFont="1" applyBorder="1"/>
    <xf numFmtId="44" fontId="3" fillId="0" borderId="9" xfId="0" applyNumberFormat="1" applyFont="1" applyBorder="1"/>
    <xf numFmtId="44" fontId="1" fillId="0" borderId="10" xfId="0" applyNumberFormat="1" applyFont="1" applyBorder="1"/>
    <xf numFmtId="44" fontId="3" fillId="0" borderId="8" xfId="0" applyNumberFormat="1" applyFont="1" applyBorder="1"/>
    <xf numFmtId="164" fontId="9" fillId="0" borderId="8" xfId="0" applyNumberFormat="1" applyFont="1" applyBorder="1" applyAlignment="1">
      <alignment horizontal="right"/>
    </xf>
    <xf numFmtId="44" fontId="3" fillId="0" borderId="11" xfId="0" applyNumberFormat="1" applyFont="1" applyBorder="1"/>
    <xf numFmtId="0" fontId="3" fillId="0" borderId="0" xfId="0" applyFont="1" applyAlignment="1">
      <alignment shrinkToFit="1"/>
    </xf>
  </cellXfs>
  <cellStyles count="1">
    <cellStyle name="Normal" xfId="0" builtinId="0"/>
  </cellStyles>
  <dxfs count="3">
    <dxf>
      <font>
        <color rgb="FFFF0000"/>
      </font>
    </dxf>
    <dxf>
      <font>
        <color theme="0" tint="-0.24994659260841701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2830B-5CC2-439B-9759-B852ED0002F1}">
  <sheetPr codeName="Sheet11">
    <pageSetUpPr fitToPage="1"/>
  </sheetPr>
  <dimension ref="A1:K67"/>
  <sheetViews>
    <sheetView tabSelected="1" zoomScaleNormal="100" workbookViewId="0">
      <selection activeCell="J9" sqref="J9"/>
    </sheetView>
  </sheetViews>
  <sheetFormatPr defaultRowHeight="18" x14ac:dyDescent="0.35"/>
  <cols>
    <col min="1" max="1" width="3.77734375" style="1" customWidth="1"/>
    <col min="2" max="2" width="9.77734375" style="1" bestFit="1" customWidth="1"/>
    <col min="3" max="3" width="39.88671875" style="1" bestFit="1" customWidth="1"/>
    <col min="4" max="6" width="16.88671875" style="14" bestFit="1" customWidth="1"/>
    <col min="7" max="7" width="16" style="10" bestFit="1" customWidth="1"/>
    <col min="8" max="8" width="16" style="15" bestFit="1" customWidth="1"/>
    <col min="9" max="9" width="16" style="16" bestFit="1" customWidth="1"/>
    <col min="10" max="10" width="16.77734375" style="12" bestFit="1" customWidth="1"/>
    <col min="11" max="11" width="13.109375" style="1" bestFit="1" customWidth="1"/>
    <col min="12" max="16384" width="8.88671875" style="1"/>
  </cols>
  <sheetData>
    <row r="1" spans="1:11" ht="36" x14ac:dyDescent="0.35">
      <c r="D1" s="2" t="s">
        <v>0</v>
      </c>
      <c r="E1" s="2" t="s">
        <v>1</v>
      </c>
      <c r="F1" s="2" t="s">
        <v>2</v>
      </c>
      <c r="G1" s="3" t="s">
        <v>3</v>
      </c>
      <c r="H1" s="4" t="s">
        <v>4</v>
      </c>
      <c r="I1" s="5" t="s">
        <v>5</v>
      </c>
      <c r="J1" s="6" t="s">
        <v>6</v>
      </c>
      <c r="K1" s="7" t="s">
        <v>7</v>
      </c>
    </row>
    <row r="2" spans="1:11" s="8" customFormat="1" x14ac:dyDescent="0.35">
      <c r="A2" s="8" t="s">
        <v>8</v>
      </c>
      <c r="C2" s="8" t="s">
        <v>9</v>
      </c>
      <c r="D2" s="9"/>
      <c r="E2" s="9"/>
      <c r="F2" s="9"/>
      <c r="G2" s="10"/>
      <c r="H2" s="11"/>
      <c r="I2" s="12"/>
      <c r="J2" s="12">
        <f t="shared" ref="J2:J65" si="0">I2-G2</f>
        <v>0</v>
      </c>
      <c r="K2" s="13" t="str">
        <f t="shared" ref="K2:K65" si="1">(IF(I2=0,"",J2/G2))</f>
        <v/>
      </c>
    </row>
    <row r="3" spans="1:11" x14ac:dyDescent="0.35">
      <c r="A3" s="1" t="s">
        <v>10</v>
      </c>
      <c r="C3" s="1" t="s">
        <v>11</v>
      </c>
      <c r="J3" s="12">
        <f t="shared" si="0"/>
        <v>0</v>
      </c>
      <c r="K3" s="13" t="str">
        <f t="shared" si="1"/>
        <v/>
      </c>
    </row>
    <row r="4" spans="1:11" x14ac:dyDescent="0.35">
      <c r="B4" s="1" t="s">
        <v>12</v>
      </c>
      <c r="C4" s="1" t="s">
        <v>13</v>
      </c>
      <c r="D4" s="14">
        <v>0</v>
      </c>
      <c r="E4" s="14">
        <v>0</v>
      </c>
      <c r="F4" s="14">
        <v>4200</v>
      </c>
      <c r="G4" s="10">
        <v>8400</v>
      </c>
      <c r="H4" s="15">
        <v>4200</v>
      </c>
      <c r="I4" s="16">
        <v>8400</v>
      </c>
      <c r="J4" s="12">
        <f t="shared" si="0"/>
        <v>0</v>
      </c>
      <c r="K4" s="13">
        <f t="shared" si="1"/>
        <v>0</v>
      </c>
    </row>
    <row r="5" spans="1:11" x14ac:dyDescent="0.35">
      <c r="B5" s="1" t="s">
        <v>14</v>
      </c>
      <c r="C5" s="1" t="s">
        <v>15</v>
      </c>
      <c r="D5" s="14">
        <v>0</v>
      </c>
      <c r="E5" s="14">
        <v>1636.08</v>
      </c>
      <c r="F5" s="14">
        <v>13137.44</v>
      </c>
      <c r="G5" s="10">
        <v>22850</v>
      </c>
      <c r="H5" s="15">
        <v>16346.55</v>
      </c>
      <c r="I5" s="16">
        <v>22850</v>
      </c>
      <c r="J5" s="12">
        <f t="shared" si="0"/>
        <v>0</v>
      </c>
      <c r="K5" s="13">
        <f t="shared" si="1"/>
        <v>0</v>
      </c>
    </row>
    <row r="6" spans="1:11" x14ac:dyDescent="0.35">
      <c r="B6" s="1" t="s">
        <v>16</v>
      </c>
      <c r="C6" s="1" t="s">
        <v>17</v>
      </c>
      <c r="D6" s="14">
        <v>0</v>
      </c>
      <c r="E6" s="14">
        <v>0</v>
      </c>
      <c r="F6" s="14">
        <v>940</v>
      </c>
      <c r="G6" s="10">
        <v>1680</v>
      </c>
      <c r="H6" s="15">
        <v>0</v>
      </c>
      <c r="I6" s="17">
        <v>1680</v>
      </c>
      <c r="J6" s="12">
        <f t="shared" si="0"/>
        <v>0</v>
      </c>
      <c r="K6" s="13">
        <f t="shared" si="1"/>
        <v>0</v>
      </c>
    </row>
    <row r="7" spans="1:11" ht="18.600000000000001" thickBot="1" x14ac:dyDescent="0.4">
      <c r="C7" s="1" t="s">
        <v>18</v>
      </c>
      <c r="D7" s="18">
        <v>0</v>
      </c>
      <c r="E7" s="18">
        <v>1636.08</v>
      </c>
      <c r="F7" s="18">
        <v>18277.440000000002</v>
      </c>
      <c r="G7" s="19">
        <v>32930</v>
      </c>
      <c r="H7" s="20">
        <v>20546.55</v>
      </c>
      <c r="I7" s="21">
        <f>SUM(I4:I6)</f>
        <v>32930</v>
      </c>
      <c r="J7" s="22">
        <f t="shared" si="0"/>
        <v>0</v>
      </c>
      <c r="K7" s="23">
        <f t="shared" si="1"/>
        <v>0</v>
      </c>
    </row>
    <row r="8" spans="1:11" s="8" customFormat="1" x14ac:dyDescent="0.35">
      <c r="A8" s="1"/>
      <c r="B8" s="1"/>
      <c r="C8" s="1"/>
      <c r="D8" s="9"/>
      <c r="E8" s="9"/>
      <c r="F8" s="9"/>
      <c r="G8" s="10"/>
      <c r="H8" s="11"/>
      <c r="I8" s="17"/>
      <c r="J8" s="12">
        <f t="shared" si="0"/>
        <v>0</v>
      </c>
      <c r="K8" s="13" t="str">
        <f t="shared" si="1"/>
        <v/>
      </c>
    </row>
    <row r="9" spans="1:11" x14ac:dyDescent="0.35">
      <c r="A9" s="1" t="s">
        <v>19</v>
      </c>
      <c r="C9" s="1" t="s">
        <v>20</v>
      </c>
      <c r="I9" s="17"/>
      <c r="J9" s="12">
        <f t="shared" si="0"/>
        <v>0</v>
      </c>
      <c r="K9" s="13" t="str">
        <f t="shared" si="1"/>
        <v/>
      </c>
    </row>
    <row r="10" spans="1:11" x14ac:dyDescent="0.35">
      <c r="B10" s="1" t="s">
        <v>21</v>
      </c>
      <c r="C10" s="1" t="s">
        <v>22</v>
      </c>
      <c r="D10" s="14">
        <v>0</v>
      </c>
      <c r="E10" s="14">
        <v>0</v>
      </c>
      <c r="F10" s="14">
        <v>610.29999999999995</v>
      </c>
      <c r="G10" s="10">
        <v>300</v>
      </c>
      <c r="H10" s="15">
        <v>16.98</v>
      </c>
      <c r="I10" s="24"/>
      <c r="J10" s="12">
        <f t="shared" si="0"/>
        <v>-300</v>
      </c>
      <c r="K10" s="13" t="str">
        <f t="shared" si="1"/>
        <v/>
      </c>
    </row>
    <row r="11" spans="1:11" x14ac:dyDescent="0.35">
      <c r="B11" s="1" t="s">
        <v>23</v>
      </c>
      <c r="C11" s="1" t="s">
        <v>24</v>
      </c>
      <c r="D11" s="14">
        <v>4000</v>
      </c>
      <c r="E11" s="14">
        <v>4000</v>
      </c>
      <c r="F11" s="14">
        <v>4000</v>
      </c>
      <c r="G11" s="10">
        <v>4000</v>
      </c>
      <c r="H11" s="15">
        <v>2000</v>
      </c>
      <c r="I11" s="17">
        <v>4000</v>
      </c>
      <c r="J11" s="12">
        <f t="shared" si="0"/>
        <v>0</v>
      </c>
      <c r="K11" s="13">
        <f t="shared" si="1"/>
        <v>0</v>
      </c>
    </row>
    <row r="12" spans="1:11" x14ac:dyDescent="0.35">
      <c r="B12" s="1" t="s">
        <v>25</v>
      </c>
      <c r="C12" s="1" t="s">
        <v>26</v>
      </c>
      <c r="D12" s="14">
        <v>0</v>
      </c>
      <c r="E12" s="14">
        <v>0</v>
      </c>
      <c r="F12" s="14">
        <v>0</v>
      </c>
      <c r="G12" s="10">
        <v>175</v>
      </c>
      <c r="H12" s="15">
        <v>0</v>
      </c>
      <c r="I12" s="25"/>
      <c r="J12" s="12">
        <f t="shared" si="0"/>
        <v>-175</v>
      </c>
      <c r="K12" s="13" t="str">
        <f t="shared" si="1"/>
        <v/>
      </c>
    </row>
    <row r="13" spans="1:11" ht="18.600000000000001" thickBot="1" x14ac:dyDescent="0.4">
      <c r="C13" s="1" t="s">
        <v>27</v>
      </c>
      <c r="D13" s="18">
        <v>4000</v>
      </c>
      <c r="E13" s="18">
        <v>4000</v>
      </c>
      <c r="F13" s="18">
        <v>4610.3</v>
      </c>
      <c r="G13" s="19">
        <v>4475</v>
      </c>
      <c r="H13" s="20">
        <v>2016.98</v>
      </c>
      <c r="I13" s="21">
        <f>SUM(I10:I12)</f>
        <v>4000</v>
      </c>
      <c r="J13" s="22">
        <f t="shared" si="0"/>
        <v>-475</v>
      </c>
      <c r="K13" s="23">
        <f t="shared" si="1"/>
        <v>-0.10614525139664804</v>
      </c>
    </row>
    <row r="14" spans="1:11" x14ac:dyDescent="0.35">
      <c r="I14" s="17"/>
      <c r="J14" s="12">
        <f t="shared" si="0"/>
        <v>0</v>
      </c>
      <c r="K14" s="13" t="str">
        <f t="shared" si="1"/>
        <v/>
      </c>
    </row>
    <row r="15" spans="1:11" x14ac:dyDescent="0.35">
      <c r="A15" s="1" t="s">
        <v>28</v>
      </c>
      <c r="C15" s="1" t="s">
        <v>29</v>
      </c>
      <c r="I15" s="17"/>
      <c r="J15" s="12">
        <f t="shared" si="0"/>
        <v>0</v>
      </c>
      <c r="K15" s="13" t="str">
        <f t="shared" si="1"/>
        <v/>
      </c>
    </row>
    <row r="16" spans="1:11" x14ac:dyDescent="0.35">
      <c r="B16" s="1" t="s">
        <v>30</v>
      </c>
      <c r="C16" s="1" t="s">
        <v>31</v>
      </c>
      <c r="D16" s="14">
        <v>407.1</v>
      </c>
      <c r="E16" s="14">
        <v>362.22</v>
      </c>
      <c r="F16" s="14">
        <v>394.09</v>
      </c>
      <c r="G16" s="10">
        <v>640</v>
      </c>
      <c r="H16" s="15">
        <v>262.67</v>
      </c>
      <c r="I16" s="17">
        <v>425</v>
      </c>
      <c r="J16" s="12">
        <f t="shared" si="0"/>
        <v>-215</v>
      </c>
      <c r="K16" s="13">
        <f t="shared" si="1"/>
        <v>-0.3359375</v>
      </c>
    </row>
    <row r="17" spans="1:11" x14ac:dyDescent="0.35">
      <c r="B17" s="1" t="s">
        <v>32</v>
      </c>
      <c r="C17" s="1" t="s">
        <v>33</v>
      </c>
      <c r="D17" s="14">
        <v>557.48</v>
      </c>
      <c r="E17" s="14">
        <v>627.20000000000005</v>
      </c>
      <c r="F17" s="14">
        <v>597.45000000000005</v>
      </c>
      <c r="G17" s="10">
        <v>610</v>
      </c>
      <c r="H17" s="15">
        <v>411.52</v>
      </c>
      <c r="I17" s="17">
        <v>650</v>
      </c>
      <c r="J17" s="12">
        <f t="shared" si="0"/>
        <v>40</v>
      </c>
      <c r="K17" s="13">
        <f t="shared" si="1"/>
        <v>6.5573770491803282E-2</v>
      </c>
    </row>
    <row r="18" spans="1:11" x14ac:dyDescent="0.35">
      <c r="B18" s="1" t="s">
        <v>34</v>
      </c>
      <c r="C18" s="1" t="s">
        <v>35</v>
      </c>
      <c r="D18" s="14">
        <v>434.11</v>
      </c>
      <c r="E18" s="14">
        <v>443.9</v>
      </c>
      <c r="F18" s="14">
        <v>498.81</v>
      </c>
      <c r="G18" s="10">
        <v>500</v>
      </c>
      <c r="H18" s="16">
        <v>403.02</v>
      </c>
      <c r="I18" s="17">
        <v>500</v>
      </c>
      <c r="J18" s="12">
        <f t="shared" si="0"/>
        <v>0</v>
      </c>
      <c r="K18" s="13">
        <f t="shared" si="1"/>
        <v>0</v>
      </c>
    </row>
    <row r="19" spans="1:11" x14ac:dyDescent="0.35">
      <c r="B19" s="1" t="s">
        <v>36</v>
      </c>
      <c r="C19" s="1" t="s">
        <v>37</v>
      </c>
      <c r="D19" s="14">
        <v>924.06</v>
      </c>
      <c r="E19" s="14">
        <v>1803.4</v>
      </c>
      <c r="F19" s="14">
        <v>2127.7199999999998</v>
      </c>
      <c r="G19" s="10">
        <v>2375</v>
      </c>
      <c r="H19" s="15">
        <v>2042.12</v>
      </c>
      <c r="I19" s="16">
        <v>2375</v>
      </c>
      <c r="J19" s="12">
        <f t="shared" si="0"/>
        <v>0</v>
      </c>
      <c r="K19" s="13">
        <f t="shared" si="1"/>
        <v>0</v>
      </c>
    </row>
    <row r="20" spans="1:11" x14ac:dyDescent="0.35">
      <c r="B20" s="1" t="s">
        <v>38</v>
      </c>
      <c r="C20" s="1" t="s">
        <v>39</v>
      </c>
      <c r="D20" s="14">
        <v>4496.5</v>
      </c>
      <c r="E20" s="14">
        <v>4837.68</v>
      </c>
      <c r="F20" s="26">
        <v>4782.96</v>
      </c>
      <c r="G20" s="10">
        <v>5625</v>
      </c>
      <c r="H20" s="16">
        <v>3515.65</v>
      </c>
      <c r="I20" s="17">
        <v>5906</v>
      </c>
      <c r="J20" s="12">
        <f t="shared" si="0"/>
        <v>281</v>
      </c>
      <c r="K20" s="13">
        <f t="shared" si="1"/>
        <v>4.9955555555555559E-2</v>
      </c>
    </row>
    <row r="21" spans="1:11" x14ac:dyDescent="0.35">
      <c r="B21" s="1" t="s">
        <v>40</v>
      </c>
      <c r="C21" s="1" t="s">
        <v>41</v>
      </c>
      <c r="D21" s="14">
        <v>0</v>
      </c>
      <c r="E21" s="14">
        <v>1372.82</v>
      </c>
      <c r="F21" s="14">
        <v>1704.77</v>
      </c>
      <c r="G21" s="10">
        <v>2500</v>
      </c>
      <c r="H21" s="15">
        <v>12</v>
      </c>
      <c r="I21" s="25"/>
      <c r="J21" s="12">
        <f t="shared" si="0"/>
        <v>-2500</v>
      </c>
      <c r="K21" s="13" t="str">
        <f t="shared" si="1"/>
        <v/>
      </c>
    </row>
    <row r="22" spans="1:11" ht="18.600000000000001" thickBot="1" x14ac:dyDescent="0.4">
      <c r="C22" s="1" t="s">
        <v>42</v>
      </c>
      <c r="D22" s="18">
        <v>6819.25</v>
      </c>
      <c r="E22" s="18">
        <v>9447.2200000000012</v>
      </c>
      <c r="F22" s="27">
        <v>10105.799999999999</v>
      </c>
      <c r="G22" s="19">
        <v>12250</v>
      </c>
      <c r="H22" s="20">
        <v>6646.98</v>
      </c>
      <c r="I22" s="21">
        <f>SUM(I16:I21)</f>
        <v>9856</v>
      </c>
      <c r="J22" s="22">
        <f t="shared" si="0"/>
        <v>-2394</v>
      </c>
      <c r="K22" s="23">
        <f t="shared" si="1"/>
        <v>-0.19542857142857142</v>
      </c>
    </row>
    <row r="23" spans="1:11" x14ac:dyDescent="0.35">
      <c r="F23" s="26"/>
      <c r="I23" s="17"/>
      <c r="J23" s="12">
        <f t="shared" si="0"/>
        <v>0</v>
      </c>
      <c r="K23" s="13" t="str">
        <f t="shared" si="1"/>
        <v/>
      </c>
    </row>
    <row r="24" spans="1:11" x14ac:dyDescent="0.35">
      <c r="A24" s="1" t="s">
        <v>43</v>
      </c>
      <c r="C24" s="1" t="s">
        <v>44</v>
      </c>
      <c r="F24" s="26"/>
      <c r="I24" s="10"/>
      <c r="J24" s="12">
        <f t="shared" si="0"/>
        <v>0</v>
      </c>
      <c r="K24" s="13" t="str">
        <f t="shared" si="1"/>
        <v/>
      </c>
    </row>
    <row r="25" spans="1:11" x14ac:dyDescent="0.35">
      <c r="B25" s="1" t="s">
        <v>45</v>
      </c>
      <c r="C25" s="1" t="s">
        <v>46</v>
      </c>
      <c r="D25" s="14">
        <v>0</v>
      </c>
      <c r="E25" s="14">
        <v>59.79</v>
      </c>
      <c r="F25" s="14">
        <v>830.33</v>
      </c>
      <c r="G25" s="10">
        <v>1000</v>
      </c>
      <c r="H25" s="15">
        <v>978.19</v>
      </c>
      <c r="I25" s="28"/>
      <c r="J25" s="12">
        <f t="shared" si="0"/>
        <v>-1000</v>
      </c>
      <c r="K25" s="13" t="str">
        <f t="shared" si="1"/>
        <v/>
      </c>
    </row>
    <row r="26" spans="1:11" x14ac:dyDescent="0.35">
      <c r="B26" s="1" t="s">
        <v>47</v>
      </c>
      <c r="C26" s="1" t="s">
        <v>48</v>
      </c>
      <c r="D26" s="14">
        <v>500</v>
      </c>
      <c r="E26" s="14">
        <v>700</v>
      </c>
      <c r="F26" s="14">
        <v>762</v>
      </c>
      <c r="G26" s="10">
        <v>800</v>
      </c>
      <c r="H26" s="15">
        <v>810</v>
      </c>
      <c r="I26" s="28"/>
      <c r="J26" s="12">
        <f t="shared" si="0"/>
        <v>-800</v>
      </c>
      <c r="K26" s="13" t="str">
        <f t="shared" si="1"/>
        <v/>
      </c>
    </row>
    <row r="27" spans="1:11" x14ac:dyDescent="0.35">
      <c r="B27" s="1" t="s">
        <v>49</v>
      </c>
      <c r="C27" s="1" t="s">
        <v>50</v>
      </c>
      <c r="D27" s="14">
        <v>132.38999999999999</v>
      </c>
      <c r="E27" s="14">
        <v>355</v>
      </c>
      <c r="F27" s="14">
        <v>751.58</v>
      </c>
      <c r="G27" s="10">
        <v>2500</v>
      </c>
      <c r="H27" s="15">
        <v>1300.04</v>
      </c>
      <c r="I27" s="29"/>
      <c r="J27" s="12">
        <f t="shared" si="0"/>
        <v>-2500</v>
      </c>
      <c r="K27" s="13" t="str">
        <f t="shared" si="1"/>
        <v/>
      </c>
    </row>
    <row r="28" spans="1:11" ht="18.600000000000001" thickBot="1" x14ac:dyDescent="0.4">
      <c r="C28" s="1" t="s">
        <v>51</v>
      </c>
      <c r="D28" s="18">
        <v>632.39</v>
      </c>
      <c r="E28" s="18">
        <v>1114.79</v>
      </c>
      <c r="F28" s="18">
        <v>2343.91</v>
      </c>
      <c r="G28" s="19">
        <v>4300</v>
      </c>
      <c r="H28" s="20">
        <v>3088.23</v>
      </c>
      <c r="I28" s="19">
        <f>SUM(I25:I27)</f>
        <v>0</v>
      </c>
      <c r="J28" s="22">
        <f t="shared" si="0"/>
        <v>-4300</v>
      </c>
      <c r="K28" s="23" t="str">
        <f t="shared" si="1"/>
        <v/>
      </c>
    </row>
    <row r="29" spans="1:11" ht="18.600000000000001" thickBot="1" x14ac:dyDescent="0.4">
      <c r="C29" s="1" t="s">
        <v>52</v>
      </c>
      <c r="D29" s="30">
        <v>11451.64</v>
      </c>
      <c r="E29" s="30">
        <v>16198.09</v>
      </c>
      <c r="F29" s="30">
        <v>35337.449999999997</v>
      </c>
      <c r="G29" s="31">
        <v>53955</v>
      </c>
      <c r="H29" s="32">
        <v>32298.739999999998</v>
      </c>
      <c r="I29" s="31">
        <f>SUM(I7,I13,I22,I28)</f>
        <v>46786</v>
      </c>
      <c r="J29" s="33">
        <f t="shared" si="0"/>
        <v>-7169</v>
      </c>
      <c r="K29" s="34">
        <f t="shared" si="1"/>
        <v>-0.13286998424613103</v>
      </c>
    </row>
    <row r="30" spans="1:11" ht="18.600000000000001" thickTop="1" x14ac:dyDescent="0.35">
      <c r="I30" s="10"/>
      <c r="J30" s="12">
        <f t="shared" si="0"/>
        <v>0</v>
      </c>
      <c r="K30" s="13" t="str">
        <f t="shared" si="1"/>
        <v/>
      </c>
    </row>
    <row r="31" spans="1:11" x14ac:dyDescent="0.35">
      <c r="I31" s="10"/>
      <c r="J31" s="12">
        <f t="shared" si="0"/>
        <v>0</v>
      </c>
      <c r="K31" s="13" t="str">
        <f t="shared" si="1"/>
        <v/>
      </c>
    </row>
    <row r="32" spans="1:11" x14ac:dyDescent="0.35">
      <c r="I32" s="10"/>
      <c r="J32" s="12">
        <f t="shared" si="0"/>
        <v>0</v>
      </c>
      <c r="K32" s="13" t="str">
        <f t="shared" si="1"/>
        <v/>
      </c>
    </row>
    <row r="33" spans="1:11" x14ac:dyDescent="0.35">
      <c r="I33" s="10"/>
      <c r="J33" s="12">
        <f t="shared" si="0"/>
        <v>0</v>
      </c>
      <c r="K33" s="13" t="str">
        <f t="shared" si="1"/>
        <v/>
      </c>
    </row>
    <row r="34" spans="1:11" x14ac:dyDescent="0.35">
      <c r="H34" s="16"/>
      <c r="I34" s="35"/>
      <c r="J34" s="12">
        <f t="shared" si="0"/>
        <v>0</v>
      </c>
      <c r="K34" s="13" t="str">
        <f t="shared" si="1"/>
        <v/>
      </c>
    </row>
    <row r="35" spans="1:11" x14ac:dyDescent="0.35">
      <c r="I35" s="17"/>
      <c r="J35" s="12">
        <f t="shared" si="0"/>
        <v>0</v>
      </c>
      <c r="K35" s="13" t="str">
        <f t="shared" si="1"/>
        <v/>
      </c>
    </row>
    <row r="36" spans="1:11" x14ac:dyDescent="0.35">
      <c r="C36" s="8"/>
      <c r="I36" s="17"/>
      <c r="J36" s="12">
        <f t="shared" si="0"/>
        <v>0</v>
      </c>
      <c r="K36" s="13" t="str">
        <f t="shared" si="1"/>
        <v/>
      </c>
    </row>
    <row r="37" spans="1:11" x14ac:dyDescent="0.35">
      <c r="I37" s="17"/>
      <c r="J37" s="12">
        <f t="shared" si="0"/>
        <v>0</v>
      </c>
      <c r="K37" s="13" t="str">
        <f t="shared" si="1"/>
        <v/>
      </c>
    </row>
    <row r="38" spans="1:11" x14ac:dyDescent="0.35">
      <c r="A38" s="8"/>
      <c r="B38" s="8"/>
      <c r="C38" s="36"/>
      <c r="I38" s="17"/>
      <c r="J38" s="12">
        <f t="shared" si="0"/>
        <v>0</v>
      </c>
      <c r="K38" s="13" t="str">
        <f t="shared" si="1"/>
        <v/>
      </c>
    </row>
    <row r="39" spans="1:11" x14ac:dyDescent="0.35">
      <c r="I39" s="17"/>
      <c r="J39" s="12">
        <f t="shared" si="0"/>
        <v>0</v>
      </c>
      <c r="K39" s="13" t="str">
        <f t="shared" si="1"/>
        <v/>
      </c>
    </row>
    <row r="40" spans="1:11" x14ac:dyDescent="0.35">
      <c r="I40" s="17"/>
      <c r="J40" s="12">
        <f t="shared" si="0"/>
        <v>0</v>
      </c>
      <c r="K40" s="13" t="str">
        <f t="shared" si="1"/>
        <v/>
      </c>
    </row>
    <row r="41" spans="1:11" x14ac:dyDescent="0.35">
      <c r="I41" s="17"/>
      <c r="J41" s="12">
        <f t="shared" si="0"/>
        <v>0</v>
      </c>
      <c r="K41" s="13" t="str">
        <f t="shared" si="1"/>
        <v/>
      </c>
    </row>
    <row r="42" spans="1:11" x14ac:dyDescent="0.35">
      <c r="I42" s="17"/>
      <c r="J42" s="12">
        <f t="shared" si="0"/>
        <v>0</v>
      </c>
      <c r="K42" s="13" t="str">
        <f t="shared" si="1"/>
        <v/>
      </c>
    </row>
    <row r="43" spans="1:11" x14ac:dyDescent="0.35">
      <c r="I43" s="17"/>
      <c r="J43" s="12">
        <f t="shared" si="0"/>
        <v>0</v>
      </c>
      <c r="K43" s="13" t="str">
        <f t="shared" si="1"/>
        <v/>
      </c>
    </row>
    <row r="44" spans="1:11" x14ac:dyDescent="0.35">
      <c r="I44" s="17"/>
      <c r="J44" s="12">
        <f t="shared" si="0"/>
        <v>0</v>
      </c>
      <c r="K44" s="13" t="str">
        <f t="shared" si="1"/>
        <v/>
      </c>
    </row>
    <row r="45" spans="1:11" x14ac:dyDescent="0.35">
      <c r="I45" s="17"/>
      <c r="J45" s="12">
        <f t="shared" si="0"/>
        <v>0</v>
      </c>
      <c r="K45" s="13" t="str">
        <f t="shared" si="1"/>
        <v/>
      </c>
    </row>
    <row r="46" spans="1:11" x14ac:dyDescent="0.35">
      <c r="I46" s="17"/>
      <c r="J46" s="12">
        <f t="shared" si="0"/>
        <v>0</v>
      </c>
      <c r="K46" s="13" t="str">
        <f t="shared" si="1"/>
        <v/>
      </c>
    </row>
    <row r="47" spans="1:11" x14ac:dyDescent="0.35">
      <c r="J47" s="12">
        <f t="shared" si="0"/>
        <v>0</v>
      </c>
      <c r="K47" s="13" t="str">
        <f t="shared" si="1"/>
        <v/>
      </c>
    </row>
    <row r="48" spans="1:11" x14ac:dyDescent="0.35">
      <c r="J48" s="12">
        <f t="shared" si="0"/>
        <v>0</v>
      </c>
      <c r="K48" s="13" t="str">
        <f t="shared" si="1"/>
        <v/>
      </c>
    </row>
    <row r="49" spans="1:11" x14ac:dyDescent="0.35">
      <c r="I49" s="17"/>
      <c r="J49" s="12">
        <f t="shared" si="0"/>
        <v>0</v>
      </c>
      <c r="K49" s="13" t="str">
        <f t="shared" si="1"/>
        <v/>
      </c>
    </row>
    <row r="50" spans="1:11" x14ac:dyDescent="0.35">
      <c r="I50" s="17"/>
      <c r="J50" s="12">
        <f t="shared" si="0"/>
        <v>0</v>
      </c>
      <c r="K50" s="13" t="str">
        <f t="shared" si="1"/>
        <v/>
      </c>
    </row>
    <row r="51" spans="1:11" x14ac:dyDescent="0.35">
      <c r="J51" s="12">
        <f t="shared" si="0"/>
        <v>0</v>
      </c>
      <c r="K51" s="13" t="str">
        <f t="shared" si="1"/>
        <v/>
      </c>
    </row>
    <row r="52" spans="1:11" x14ac:dyDescent="0.35">
      <c r="J52" s="12">
        <f t="shared" si="0"/>
        <v>0</v>
      </c>
      <c r="K52" s="13" t="str">
        <f t="shared" si="1"/>
        <v/>
      </c>
    </row>
    <row r="53" spans="1:11" x14ac:dyDescent="0.35">
      <c r="I53" s="17"/>
      <c r="J53" s="12">
        <f t="shared" si="0"/>
        <v>0</v>
      </c>
      <c r="K53" s="13" t="str">
        <f t="shared" si="1"/>
        <v/>
      </c>
    </row>
    <row r="54" spans="1:11" x14ac:dyDescent="0.35">
      <c r="I54" s="17"/>
      <c r="J54" s="12">
        <f t="shared" si="0"/>
        <v>0</v>
      </c>
      <c r="K54" s="13" t="str">
        <f t="shared" si="1"/>
        <v/>
      </c>
    </row>
    <row r="55" spans="1:11" x14ac:dyDescent="0.35">
      <c r="I55" s="17"/>
      <c r="J55" s="12">
        <f t="shared" si="0"/>
        <v>0</v>
      </c>
      <c r="K55" s="13" t="str">
        <f t="shared" si="1"/>
        <v/>
      </c>
    </row>
    <row r="56" spans="1:11" x14ac:dyDescent="0.35">
      <c r="I56" s="17"/>
      <c r="J56" s="12">
        <f t="shared" si="0"/>
        <v>0</v>
      </c>
      <c r="K56" s="13" t="str">
        <f t="shared" si="1"/>
        <v/>
      </c>
    </row>
    <row r="57" spans="1:11" x14ac:dyDescent="0.35">
      <c r="I57" s="17"/>
      <c r="J57" s="12">
        <f t="shared" si="0"/>
        <v>0</v>
      </c>
      <c r="K57" s="13" t="str">
        <f t="shared" si="1"/>
        <v/>
      </c>
    </row>
    <row r="58" spans="1:11" x14ac:dyDescent="0.35">
      <c r="I58" s="17"/>
      <c r="J58" s="12">
        <f t="shared" si="0"/>
        <v>0</v>
      </c>
      <c r="K58" s="13" t="str">
        <f t="shared" si="1"/>
        <v/>
      </c>
    </row>
    <row r="59" spans="1:11" x14ac:dyDescent="0.35">
      <c r="C59" s="8"/>
      <c r="J59" s="12">
        <f t="shared" si="0"/>
        <v>0</v>
      </c>
      <c r="K59" s="13" t="str">
        <f t="shared" si="1"/>
        <v/>
      </c>
    </row>
    <row r="60" spans="1:11" x14ac:dyDescent="0.35">
      <c r="J60" s="12">
        <f t="shared" si="0"/>
        <v>0</v>
      </c>
      <c r="K60" s="13" t="str">
        <f t="shared" si="1"/>
        <v/>
      </c>
    </row>
    <row r="61" spans="1:11" x14ac:dyDescent="0.35">
      <c r="A61" s="8"/>
      <c r="B61" s="8"/>
      <c r="C61" s="8"/>
      <c r="J61" s="12">
        <f t="shared" si="0"/>
        <v>0</v>
      </c>
      <c r="K61" s="13" t="str">
        <f t="shared" si="1"/>
        <v/>
      </c>
    </row>
    <row r="62" spans="1:11" x14ac:dyDescent="0.35">
      <c r="J62" s="12">
        <f t="shared" si="0"/>
        <v>0</v>
      </c>
      <c r="K62" s="13" t="str">
        <f t="shared" si="1"/>
        <v/>
      </c>
    </row>
    <row r="63" spans="1:11" x14ac:dyDescent="0.35">
      <c r="A63" s="8"/>
      <c r="B63" s="8"/>
      <c r="C63" s="8"/>
      <c r="J63" s="12">
        <f t="shared" si="0"/>
        <v>0</v>
      </c>
      <c r="K63" s="13" t="str">
        <f t="shared" si="1"/>
        <v/>
      </c>
    </row>
    <row r="64" spans="1:11" x14ac:dyDescent="0.35">
      <c r="J64" s="12">
        <f t="shared" si="0"/>
        <v>0</v>
      </c>
      <c r="K64" s="13" t="str">
        <f t="shared" si="1"/>
        <v/>
      </c>
    </row>
    <row r="65" spans="1:11" x14ac:dyDescent="0.35">
      <c r="A65" s="8"/>
      <c r="B65" s="8"/>
      <c r="C65" s="8"/>
      <c r="J65" s="12">
        <f t="shared" si="0"/>
        <v>0</v>
      </c>
      <c r="K65" s="13" t="str">
        <f t="shared" si="1"/>
        <v/>
      </c>
    </row>
    <row r="66" spans="1:11" x14ac:dyDescent="0.35">
      <c r="J66" s="12">
        <f t="shared" ref="J66:J69" si="2">I66-G66</f>
        <v>0</v>
      </c>
      <c r="K66" s="13" t="str">
        <f t="shared" ref="K66:K69" si="3">(IF(I66=0,"",J66/G66))</f>
        <v/>
      </c>
    </row>
    <row r="67" spans="1:11" s="8" customFormat="1" x14ac:dyDescent="0.35">
      <c r="D67" s="9"/>
      <c r="E67" s="9"/>
      <c r="F67" s="9"/>
      <c r="G67" s="10"/>
      <c r="H67" s="11"/>
      <c r="I67" s="12"/>
      <c r="J67" s="12">
        <f t="shared" si="2"/>
        <v>0</v>
      </c>
      <c r="K67" s="13" t="str">
        <f t="shared" si="3"/>
        <v/>
      </c>
    </row>
  </sheetData>
  <conditionalFormatting sqref="J1:K1048576">
    <cfRule type="cellIs" dxfId="2" priority="1" operator="greaterThan">
      <formula>0</formula>
    </cfRule>
    <cfRule type="cellIs" dxfId="1" priority="2" operator="equal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scale="67" orientation="landscape" r:id="rId1"/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Recreation</vt:lpstr>
      <vt:lpstr>Recreation!Print_Area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Town Admin</dc:creator>
  <cp:lastModifiedBy>Town Admin</cp:lastModifiedBy>
  <dcterms:created xsi:type="dcterms:W3CDTF">2023-09-12T19:23:31Z</dcterms:created>
  <dcterms:modified xsi:type="dcterms:W3CDTF">2023-09-12T19:23:32Z</dcterms:modified>
</cp:coreProperties>
</file>