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A942EEA9-DDD8-4E25-94BD-DC46694AEF6C}" xr6:coauthVersionLast="47" xr6:coauthVersionMax="47" xr10:uidLastSave="{00000000-0000-0000-0000-000000000000}"/>
  <bookViews>
    <workbookView xWindow="22932" yWindow="-108" windowWidth="23256" windowHeight="12456" xr2:uid="{35AA7F51-769A-44BC-A1B7-DC6BFE5D6A2B}"/>
  </bookViews>
  <sheets>
    <sheet name="Tr. Stn." sheetId="1" r:id="rId1"/>
  </sheets>
  <definedNames>
    <definedName name="_xlnm.Print_Area" localSheetId="0">'Tr. Stn.'!$A$1:$K$40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1" l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J40" i="1"/>
  <c r="K40" i="1" s="1"/>
  <c r="K39" i="1"/>
  <c r="J39" i="1"/>
  <c r="K38" i="1"/>
  <c r="J38" i="1"/>
  <c r="I37" i="1"/>
  <c r="K36" i="1"/>
  <c r="J36" i="1"/>
  <c r="K35" i="1"/>
  <c r="J35" i="1"/>
  <c r="K34" i="1"/>
  <c r="J34" i="1"/>
  <c r="J33" i="1"/>
  <c r="K33" i="1" s="1"/>
  <c r="J32" i="1"/>
  <c r="K32" i="1" s="1"/>
  <c r="J31" i="1"/>
  <c r="K31" i="1" s="1"/>
  <c r="J30" i="1"/>
  <c r="K30" i="1" s="1"/>
  <c r="J29" i="1"/>
  <c r="K29" i="1" s="1"/>
  <c r="K28" i="1"/>
  <c r="J28" i="1"/>
  <c r="J27" i="1"/>
  <c r="K27" i="1" s="1"/>
  <c r="J26" i="1"/>
  <c r="K26" i="1" s="1"/>
  <c r="K25" i="1"/>
  <c r="J25" i="1"/>
  <c r="K24" i="1"/>
  <c r="J24" i="1"/>
  <c r="I23" i="1"/>
  <c r="K22" i="1"/>
  <c r="J22" i="1"/>
  <c r="K21" i="1"/>
  <c r="J21" i="1"/>
  <c r="J20" i="1"/>
  <c r="K20" i="1" s="1"/>
  <c r="K19" i="1"/>
  <c r="J19" i="1"/>
  <c r="J18" i="1"/>
  <c r="K18" i="1" s="1"/>
  <c r="J17" i="1"/>
  <c r="K17" i="1" s="1"/>
  <c r="K16" i="1"/>
  <c r="J16" i="1"/>
  <c r="K15" i="1"/>
  <c r="J15" i="1"/>
  <c r="K14" i="1"/>
  <c r="J14" i="1"/>
  <c r="I13" i="1"/>
  <c r="J12" i="1"/>
  <c r="K12" i="1" s="1"/>
  <c r="K11" i="1"/>
  <c r="J11" i="1"/>
  <c r="K10" i="1"/>
  <c r="J10" i="1"/>
  <c r="J9" i="1"/>
  <c r="K9" i="1" s="1"/>
  <c r="K8" i="1"/>
  <c r="J8" i="1"/>
  <c r="K7" i="1"/>
  <c r="J7" i="1"/>
  <c r="K6" i="1"/>
  <c r="J6" i="1"/>
  <c r="K5" i="1"/>
  <c r="J5" i="1"/>
  <c r="K4" i="1"/>
  <c r="J4" i="1"/>
  <c r="J3" i="1"/>
  <c r="K3" i="1" s="1"/>
  <c r="K2" i="1"/>
  <c r="J2" i="1"/>
  <c r="J13" i="1" l="1"/>
  <c r="K13" i="1" s="1"/>
  <c r="J23" i="1"/>
  <c r="K23" i="1" s="1"/>
  <c r="J37" i="1"/>
  <c r="K37" i="1" s="1"/>
</calcChain>
</file>

<file path=xl/sharedStrings.xml><?xml version="1.0" encoding="utf-8"?>
<sst xmlns="http://schemas.openxmlformats.org/spreadsheetml/2006/main" count="74" uniqueCount="74">
  <si>
    <t>2020
Actual</t>
  </si>
  <si>
    <t>2021
Actual</t>
  </si>
  <si>
    <t>2022
Actual</t>
  </si>
  <si>
    <t>2023
Budget</t>
  </si>
  <si>
    <t>2023
YTD</t>
  </si>
  <si>
    <t>2024
Proposal</t>
  </si>
  <si>
    <r>
      <rPr>
        <b/>
        <sz val="14"/>
        <color rgb="FF00B050"/>
        <rFont val="Calibri"/>
        <family val="2"/>
        <scheme val="minor"/>
      </rPr>
      <t>$ Increase/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</si>
  <si>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</si>
  <si>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4324-00</t>
  </si>
  <si>
    <t>SOLID WASTE DISPOSAL</t>
  </si>
  <si>
    <t>4324-10</t>
  </si>
  <si>
    <t>Payroll</t>
  </si>
  <si>
    <t>4324-20</t>
  </si>
  <si>
    <t>Administration Expenses</t>
  </si>
  <si>
    <t>4324-21</t>
  </si>
  <si>
    <t>Postage</t>
  </si>
  <si>
    <t>4324-22</t>
  </si>
  <si>
    <t>Printing</t>
  </si>
  <si>
    <t>4324-23</t>
  </si>
  <si>
    <t>Professional Development</t>
  </si>
  <si>
    <t>4324-24</t>
  </si>
  <si>
    <t>Travel Reimbursement</t>
  </si>
  <si>
    <t>4324-25</t>
  </si>
  <si>
    <t>Supplies</t>
  </si>
  <si>
    <t>4324-26</t>
  </si>
  <si>
    <t>Uniforms (PPE)</t>
  </si>
  <si>
    <t>4324-27</t>
  </si>
  <si>
    <t>Association Dues</t>
  </si>
  <si>
    <t>Total Administration Expenses</t>
  </si>
  <si>
    <t>4324-30</t>
  </si>
  <si>
    <t>Buildings &amp; Grounds Expenses</t>
  </si>
  <si>
    <t>4324-31</t>
  </si>
  <si>
    <t>Electricity</t>
  </si>
  <si>
    <t>4324-32</t>
  </si>
  <si>
    <t>Telephone</t>
  </si>
  <si>
    <t>4324-33</t>
  </si>
  <si>
    <t>Propane / Heat</t>
  </si>
  <si>
    <t>4324-34</t>
  </si>
  <si>
    <t>Building Repairs</t>
  </si>
  <si>
    <t>4324-35</t>
  </si>
  <si>
    <t>Toilet Rental</t>
  </si>
  <si>
    <t>4324-36</t>
  </si>
  <si>
    <t xml:space="preserve">Contracted Services </t>
  </si>
  <si>
    <t>4324-37</t>
  </si>
  <si>
    <t>Equipment Maintenance</t>
  </si>
  <si>
    <t>Total Buildings &amp; Grounds Expenses</t>
  </si>
  <si>
    <t>4324-40</t>
  </si>
  <si>
    <t>Solid Waste Disposal &amp; Recycling</t>
  </si>
  <si>
    <t>4324-41</t>
  </si>
  <si>
    <t>Municipal Solid Waste (MSW)</t>
  </si>
  <si>
    <t>4324-42</t>
  </si>
  <si>
    <t>Construction and Demolition (C&amp;D)</t>
  </si>
  <si>
    <t>4324-43</t>
  </si>
  <si>
    <t>Recycling - Tires</t>
  </si>
  <si>
    <t>4324-44</t>
  </si>
  <si>
    <t>Recycling - Glass</t>
  </si>
  <si>
    <t>4324-45</t>
  </si>
  <si>
    <t>Recycling - Mixed Paper</t>
  </si>
  <si>
    <t>4324-46</t>
  </si>
  <si>
    <t>Recycling - #1 &amp; #2 Plastics</t>
  </si>
  <si>
    <t>4324-47</t>
  </si>
  <si>
    <t>Recycling - Aluminum</t>
  </si>
  <si>
    <t>4324-48</t>
  </si>
  <si>
    <t>Recycling - Electonics</t>
  </si>
  <si>
    <t>4324-49</t>
  </si>
  <si>
    <t>Recycling - Scrap Metal</t>
  </si>
  <si>
    <t>4324-50</t>
  </si>
  <si>
    <t>Hshld Hazardous Waste Collection</t>
  </si>
  <si>
    <t>4324-90</t>
  </si>
  <si>
    <t>Miscellaneous</t>
  </si>
  <si>
    <t>Total Solid Waste Disposal &amp; Recycling</t>
  </si>
  <si>
    <t xml:space="preserve">TOTAL SOLID WASTE DISPOSAL  </t>
  </si>
  <si>
    <t>4325-00</t>
  </si>
  <si>
    <t>LANDFILL TESTING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</si>
</sst>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slantDashDot">
        <color auto="1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slantDashDot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slantDashDot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8" fillId="0" borderId="0" xfId="0" applyNumberFormat="1" applyFont="1"/>
    <xf numFmtId="44" fontId="3" fillId="0" borderId="1" xfId="0" applyNumberFormat="1" applyFont="1" applyBorder="1"/>
    <xf numFmtId="44" fontId="3" fillId="0" borderId="2" xfId="0" applyNumberFormat="1" applyFont="1" applyBorder="1"/>
    <xf numFmtId="44" fontId="3" fillId="0" borderId="0" xfId="0" applyNumberFormat="1" applyFont="1"/>
    <xf numFmtId="164" fontId="9" fillId="0" borderId="0" xfId="0" applyNumberFormat="1" applyFont="1" applyAlignment="1">
      <alignment horizontal="right"/>
    </xf>
    <xf numFmtId="44" fontId="2" fillId="0" borderId="3" xfId="0" applyNumberFormat="1" applyFont="1" applyBorder="1"/>
    <xf numFmtId="44" fontId="3" fillId="0" borderId="4" xfId="0" applyNumberFormat="1" applyFont="1" applyBorder="1"/>
    <xf numFmtId="44" fontId="1" fillId="0" borderId="5" xfId="0" applyNumberFormat="1" applyFont="1" applyBorder="1"/>
    <xf numFmtId="44" fontId="1" fillId="0" borderId="3" xfId="0" applyNumberFormat="1" applyFont="1" applyBorder="1"/>
    <xf numFmtId="44" fontId="3" fillId="0" borderId="3" xfId="0" applyNumberFormat="1" applyFont="1" applyBorder="1"/>
    <xf numFmtId="164" fontId="9" fillId="0" borderId="3" xfId="0" applyNumberFormat="1" applyFont="1" applyBorder="1" applyAlignment="1">
      <alignment horizontal="right"/>
    </xf>
    <xf numFmtId="44" fontId="2" fillId="0" borderId="0" xfId="0" applyNumberFormat="1" applyFont="1"/>
    <xf numFmtId="44" fontId="1" fillId="0" borderId="2" xfId="0" applyNumberFormat="1" applyFont="1" applyBorder="1"/>
    <xf numFmtId="44" fontId="1" fillId="0" borderId="0" xfId="0" applyNumberFormat="1" applyFont="1"/>
    <xf numFmtId="44" fontId="1" fillId="0" borderId="6" xfId="0" applyNumberFormat="1" applyFont="1" applyBorder="1"/>
    <xf numFmtId="44" fontId="1" fillId="0" borderId="1" xfId="0" applyNumberFormat="1" applyFont="1" applyBorder="1"/>
    <xf numFmtId="44" fontId="1" fillId="2" borderId="1" xfId="0" applyNumberFormat="1" applyFont="1" applyFill="1" applyBorder="1"/>
    <xf numFmtId="44" fontId="1" fillId="0" borderId="4" xfId="0" applyNumberFormat="1" applyFont="1" applyBorder="1"/>
    <xf numFmtId="44" fontId="2" fillId="0" borderId="0" xfId="0" applyNumberFormat="1" applyFont="1" applyAlignment="1">
      <alignment horizontal="right"/>
    </xf>
    <xf numFmtId="44" fontId="1" fillId="0" borderId="7" xfId="0" applyNumberFormat="1" applyFont="1" applyBorder="1"/>
    <xf numFmtId="44" fontId="3" fillId="2" borderId="1" xfId="0" applyNumberFormat="1" applyFont="1" applyFill="1" applyBorder="1"/>
    <xf numFmtId="44" fontId="3" fillId="0" borderId="8" xfId="0" applyNumberFormat="1" applyFont="1" applyBorder="1"/>
    <xf numFmtId="44" fontId="2" fillId="0" borderId="9" xfId="0" applyNumberFormat="1" applyFont="1" applyBorder="1"/>
    <xf numFmtId="44" fontId="3" fillId="0" borderId="10" xfId="0" applyNumberFormat="1" applyFont="1" applyBorder="1"/>
    <xf numFmtId="44" fontId="1" fillId="0" borderId="11" xfId="0" applyNumberFormat="1" applyFont="1" applyBorder="1"/>
    <xf numFmtId="44" fontId="1" fillId="0" borderId="10" xfId="0" applyNumberFormat="1" applyFont="1" applyBorder="1"/>
    <xf numFmtId="44" fontId="3" fillId="0" borderId="9" xfId="0" applyNumberFormat="1" applyFont="1" applyBorder="1"/>
    <xf numFmtId="164" fontId="9" fillId="0" borderId="9" xfId="0" applyNumberFormat="1" applyFont="1" applyBorder="1" applyAlignment="1">
      <alignment horizontal="right"/>
    </xf>
    <xf numFmtId="0" fontId="3" fillId="0" borderId="0" xfId="0" applyFont="1" applyAlignment="1">
      <alignment shrinkToFit="1"/>
    </xf>
    <xf numFmtId="44" fontId="2" fillId="0" borderId="12" xfId="0" applyNumberFormat="1" applyFont="1" applyBorder="1"/>
    <xf numFmtId="44" fontId="3" fillId="0" borderId="13" xfId="0" applyNumberFormat="1" applyFont="1" applyBorder="1"/>
    <xf numFmtId="44" fontId="1" fillId="0" borderId="14" xfId="0" applyNumberFormat="1" applyFont="1" applyBorder="1"/>
    <xf numFmtId="44" fontId="1" fillId="2" borderId="13" xfId="0" applyNumberFormat="1" applyFont="1" applyFill="1" applyBorder="1"/>
    <xf numFmtId="44" fontId="3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</cellXfs>
  <cellStyles count="1">
    <cellStyle name="Normal" xfId="0" builtinId="0"/>
  </cellStyles>
  <dxfs count="3">
    <dxf>
      <font>
        <color rgb="FFFF0000"/>
      </font>
    </dxf>
    <dxf>
      <font>
        <color theme="0" tint="-0.24994659260841701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14DA-A53C-4193-8460-4679A7DD0BEF}">
  <sheetPr codeName="Sheet9">
    <pageSetUpPr fitToPage="1"/>
  </sheetPr>
  <dimension ref="A1:K69"/>
  <sheetViews>
    <sheetView tabSelected="1" zoomScaleNormal="100" workbookViewId="0">
      <selection activeCell="G43" sqref="G43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9.88671875" style="1" bestFit="1" customWidth="1"/>
    <col min="4" max="6" width="16.88671875" style="20" bestFit="1" customWidth="1"/>
    <col min="7" max="7" width="16" style="10" bestFit="1" customWidth="1"/>
    <col min="8" max="8" width="16" style="21" bestFit="1" customWidth="1"/>
    <col min="9" max="9" width="16" style="22" bestFit="1" customWidth="1"/>
    <col min="10" max="10" width="16.77734375" style="12" bestFit="1" customWidth="1"/>
    <col min="11" max="11" width="13.109375" style="1" bestFit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7" t="s">
        <v>7</v>
      </c>
    </row>
    <row r="2" spans="1:11" s="8" customFormat="1" x14ac:dyDescent="0.35">
      <c r="A2" s="8" t="s">
        <v>8</v>
      </c>
      <c r="C2" s="8" t="s">
        <v>9</v>
      </c>
      <c r="D2" s="9"/>
      <c r="E2" s="9"/>
      <c r="F2" s="9"/>
      <c r="G2" s="10"/>
      <c r="H2" s="11"/>
      <c r="I2" s="12"/>
      <c r="J2" s="12">
        <f t="shared" ref="J2:J65" si="0">I2-G2</f>
        <v>0</v>
      </c>
      <c r="K2" s="13" t="str">
        <f t="shared" ref="K2:K65" si="1">(IF(I2=0,"",J2/G2))</f>
        <v/>
      </c>
    </row>
    <row r="3" spans="1:11" ht="18.600000000000001" thickBot="1" x14ac:dyDescent="0.4">
      <c r="A3" s="1" t="s">
        <v>10</v>
      </c>
      <c r="C3" s="1" t="s">
        <v>11</v>
      </c>
      <c r="D3" s="14">
        <v>44838.61</v>
      </c>
      <c r="E3" s="14">
        <v>47569.16</v>
      </c>
      <c r="F3" s="14">
        <v>42812.68</v>
      </c>
      <c r="G3" s="15">
        <v>44260</v>
      </c>
      <c r="H3" s="16">
        <v>32696.36</v>
      </c>
      <c r="I3" s="17">
        <v>51700</v>
      </c>
      <c r="J3" s="18">
        <f t="shared" si="0"/>
        <v>7440</v>
      </c>
      <c r="K3" s="19">
        <f t="shared" si="1"/>
        <v>0.16809760506100316</v>
      </c>
    </row>
    <row r="4" spans="1:11" x14ac:dyDescent="0.35">
      <c r="J4" s="12">
        <f t="shared" si="0"/>
        <v>0</v>
      </c>
      <c r="K4" s="13" t="str">
        <f t="shared" si="1"/>
        <v/>
      </c>
    </row>
    <row r="5" spans="1:11" x14ac:dyDescent="0.35">
      <c r="A5" s="1" t="s">
        <v>12</v>
      </c>
      <c r="C5" s="1" t="s">
        <v>13</v>
      </c>
      <c r="J5" s="12">
        <f t="shared" si="0"/>
        <v>0</v>
      </c>
      <c r="K5" s="13" t="str">
        <f t="shared" si="1"/>
        <v/>
      </c>
    </row>
    <row r="6" spans="1:11" x14ac:dyDescent="0.35">
      <c r="B6" s="1" t="s">
        <v>14</v>
      </c>
      <c r="C6" s="1" t="s">
        <v>15</v>
      </c>
      <c r="D6" s="20">
        <v>257.39999999999998</v>
      </c>
      <c r="E6" s="20">
        <v>0</v>
      </c>
      <c r="F6" s="20">
        <v>0</v>
      </c>
      <c r="G6" s="10">
        <v>250</v>
      </c>
      <c r="H6" s="21">
        <v>146.52000000000001</v>
      </c>
      <c r="I6" s="23"/>
      <c r="J6" s="12">
        <f t="shared" si="0"/>
        <v>-250</v>
      </c>
      <c r="K6" s="13" t="str">
        <f t="shared" si="1"/>
        <v/>
      </c>
    </row>
    <row r="7" spans="1:11" x14ac:dyDescent="0.35">
      <c r="B7" s="1" t="s">
        <v>16</v>
      </c>
      <c r="C7" s="1" t="s">
        <v>17</v>
      </c>
      <c r="D7" s="20">
        <v>94.59</v>
      </c>
      <c r="E7" s="20">
        <v>51.78</v>
      </c>
      <c r="F7" s="20">
        <v>0</v>
      </c>
      <c r="G7" s="10">
        <v>125</v>
      </c>
      <c r="H7" s="21">
        <v>0</v>
      </c>
      <c r="I7" s="23"/>
      <c r="J7" s="12">
        <f t="shared" si="0"/>
        <v>-125</v>
      </c>
      <c r="K7" s="13" t="str">
        <f t="shared" si="1"/>
        <v/>
      </c>
    </row>
    <row r="8" spans="1:11" s="8" customFormat="1" x14ac:dyDescent="0.35">
      <c r="A8" s="1"/>
      <c r="B8" s="1" t="s">
        <v>18</v>
      </c>
      <c r="C8" s="1" t="s">
        <v>19</v>
      </c>
      <c r="D8" s="9">
        <v>325</v>
      </c>
      <c r="E8" s="9">
        <v>150</v>
      </c>
      <c r="F8" s="9">
        <v>815</v>
      </c>
      <c r="G8" s="10">
        <v>750</v>
      </c>
      <c r="H8" s="11">
        <v>133</v>
      </c>
      <c r="I8" s="23"/>
      <c r="J8" s="12">
        <f t="shared" si="0"/>
        <v>-750</v>
      </c>
      <c r="K8" s="13" t="str">
        <f t="shared" si="1"/>
        <v/>
      </c>
    </row>
    <row r="9" spans="1:11" x14ac:dyDescent="0.35">
      <c r="B9" s="1" t="s">
        <v>20</v>
      </c>
      <c r="C9" s="1" t="s">
        <v>21</v>
      </c>
      <c r="D9" s="20">
        <v>50.6</v>
      </c>
      <c r="E9" s="20">
        <v>263.64999999999998</v>
      </c>
      <c r="F9" s="20">
        <v>238.91</v>
      </c>
      <c r="G9" s="10">
        <v>500</v>
      </c>
      <c r="H9" s="21">
        <v>273.8</v>
      </c>
      <c r="I9" s="24">
        <v>500</v>
      </c>
      <c r="J9" s="12">
        <f t="shared" si="0"/>
        <v>0</v>
      </c>
      <c r="K9" s="13">
        <f t="shared" si="1"/>
        <v>0</v>
      </c>
    </row>
    <row r="10" spans="1:11" x14ac:dyDescent="0.35">
      <c r="B10" s="1" t="s">
        <v>22</v>
      </c>
      <c r="C10" s="1" t="s">
        <v>23</v>
      </c>
      <c r="D10" s="20">
        <v>406.15</v>
      </c>
      <c r="E10" s="20">
        <v>1056.04</v>
      </c>
      <c r="F10" s="20">
        <v>1448.07</v>
      </c>
      <c r="G10" s="10">
        <v>750</v>
      </c>
      <c r="H10" s="21">
        <v>452.6</v>
      </c>
      <c r="I10" s="23"/>
      <c r="J10" s="12">
        <f t="shared" si="0"/>
        <v>-750</v>
      </c>
      <c r="K10" s="13" t="str">
        <f t="shared" si="1"/>
        <v/>
      </c>
    </row>
    <row r="11" spans="1:11" x14ac:dyDescent="0.35">
      <c r="B11" s="1" t="s">
        <v>24</v>
      </c>
      <c r="C11" s="1" t="s">
        <v>25</v>
      </c>
      <c r="D11" s="20">
        <v>88.04</v>
      </c>
      <c r="E11" s="20">
        <v>162.22</v>
      </c>
      <c r="F11" s="20">
        <v>208.96</v>
      </c>
      <c r="G11" s="10">
        <v>200</v>
      </c>
      <c r="H11" s="21">
        <v>378.37</v>
      </c>
      <c r="I11" s="23"/>
      <c r="J11" s="12">
        <f t="shared" si="0"/>
        <v>-200</v>
      </c>
      <c r="K11" s="13" t="str">
        <f t="shared" si="1"/>
        <v/>
      </c>
    </row>
    <row r="12" spans="1:11" x14ac:dyDescent="0.35">
      <c r="B12" s="1" t="s">
        <v>26</v>
      </c>
      <c r="C12" s="1" t="s">
        <v>27</v>
      </c>
      <c r="D12" s="20">
        <v>109.34</v>
      </c>
      <c r="E12" s="20">
        <v>109.34</v>
      </c>
      <c r="F12" s="20">
        <v>110.95</v>
      </c>
      <c r="G12" s="10">
        <v>110</v>
      </c>
      <c r="H12" s="21">
        <v>130.4</v>
      </c>
      <c r="I12" s="25">
        <v>135</v>
      </c>
      <c r="J12" s="12">
        <f t="shared" si="0"/>
        <v>25</v>
      </c>
      <c r="K12" s="13">
        <f t="shared" si="1"/>
        <v>0.22727272727272727</v>
      </c>
    </row>
    <row r="13" spans="1:11" ht="18.600000000000001" thickBot="1" x14ac:dyDescent="0.4">
      <c r="C13" s="1" t="s">
        <v>28</v>
      </c>
      <c r="D13" s="14">
        <v>1331.12</v>
      </c>
      <c r="E13" s="14">
        <v>1793.0299999999997</v>
      </c>
      <c r="F13" s="14">
        <v>2821.89</v>
      </c>
      <c r="G13" s="15">
        <v>2685</v>
      </c>
      <c r="H13" s="16">
        <v>1514.69</v>
      </c>
      <c r="I13" s="26">
        <f>SUM(I6:I12)</f>
        <v>635</v>
      </c>
      <c r="J13" s="18">
        <f t="shared" si="0"/>
        <v>-2050</v>
      </c>
      <c r="K13" s="19">
        <f t="shared" si="1"/>
        <v>-0.76350093109869643</v>
      </c>
    </row>
    <row r="14" spans="1:11" x14ac:dyDescent="0.35">
      <c r="I14" s="24"/>
      <c r="J14" s="12">
        <f t="shared" si="0"/>
        <v>0</v>
      </c>
      <c r="K14" s="13" t="str">
        <f t="shared" si="1"/>
        <v/>
      </c>
    </row>
    <row r="15" spans="1:11" x14ac:dyDescent="0.35">
      <c r="A15" s="1" t="s">
        <v>29</v>
      </c>
      <c r="C15" s="1" t="s">
        <v>30</v>
      </c>
      <c r="I15" s="24"/>
      <c r="J15" s="12">
        <f t="shared" si="0"/>
        <v>0</v>
      </c>
      <c r="K15" s="13" t="str">
        <f t="shared" si="1"/>
        <v/>
      </c>
    </row>
    <row r="16" spans="1:11" x14ac:dyDescent="0.35">
      <c r="B16" s="1" t="s">
        <v>31</v>
      </c>
      <c r="C16" s="1" t="s">
        <v>32</v>
      </c>
      <c r="D16" s="20">
        <v>951.18</v>
      </c>
      <c r="E16" s="20">
        <v>784.61</v>
      </c>
      <c r="F16" s="20">
        <v>934.87</v>
      </c>
      <c r="G16" s="10">
        <v>1440</v>
      </c>
      <c r="H16" s="21">
        <v>693.48</v>
      </c>
      <c r="I16" s="24">
        <v>1100</v>
      </c>
      <c r="J16" s="12">
        <f t="shared" si="0"/>
        <v>-340</v>
      </c>
      <c r="K16" s="13">
        <f t="shared" si="1"/>
        <v>-0.2361111111111111</v>
      </c>
    </row>
    <row r="17" spans="1:11" x14ac:dyDescent="0.35">
      <c r="B17" s="1" t="s">
        <v>33</v>
      </c>
      <c r="C17" s="1" t="s">
        <v>34</v>
      </c>
      <c r="D17" s="20">
        <v>557.26</v>
      </c>
      <c r="E17" s="20">
        <v>604.12</v>
      </c>
      <c r="F17" s="20">
        <v>659.96</v>
      </c>
      <c r="G17" s="10">
        <v>650</v>
      </c>
      <c r="H17" s="21">
        <v>464.58</v>
      </c>
      <c r="I17" s="24">
        <v>650</v>
      </c>
      <c r="J17" s="12">
        <f t="shared" si="0"/>
        <v>0</v>
      </c>
      <c r="K17" s="13">
        <f t="shared" si="1"/>
        <v>0</v>
      </c>
    </row>
    <row r="18" spans="1:11" x14ac:dyDescent="0.35">
      <c r="B18" s="1" t="s">
        <v>35</v>
      </c>
      <c r="C18" s="1" t="s">
        <v>36</v>
      </c>
      <c r="D18" s="20">
        <v>29.93</v>
      </c>
      <c r="E18" s="20">
        <v>210.64</v>
      </c>
      <c r="F18" s="20">
        <v>77.12</v>
      </c>
      <c r="G18" s="10">
        <v>150</v>
      </c>
      <c r="H18" s="21">
        <v>0</v>
      </c>
      <c r="I18" s="24">
        <v>150</v>
      </c>
      <c r="J18" s="12">
        <f t="shared" si="0"/>
        <v>0</v>
      </c>
      <c r="K18" s="13">
        <f t="shared" si="1"/>
        <v>0</v>
      </c>
    </row>
    <row r="19" spans="1:11" x14ac:dyDescent="0.35">
      <c r="B19" s="1" t="s">
        <v>37</v>
      </c>
      <c r="C19" s="1" t="s">
        <v>38</v>
      </c>
      <c r="D19" s="20">
        <v>355.32</v>
      </c>
      <c r="E19" s="20">
        <v>490.77</v>
      </c>
      <c r="F19" s="20">
        <v>0</v>
      </c>
      <c r="G19" s="10">
        <v>500</v>
      </c>
      <c r="H19" s="22">
        <v>169.34</v>
      </c>
      <c r="I19" s="23"/>
      <c r="J19" s="12">
        <f t="shared" si="0"/>
        <v>-500</v>
      </c>
      <c r="K19" s="13" t="str">
        <f t="shared" si="1"/>
        <v/>
      </c>
    </row>
    <row r="20" spans="1:11" x14ac:dyDescent="0.35">
      <c r="B20" s="1" t="s">
        <v>39</v>
      </c>
      <c r="C20" s="1" t="s">
        <v>40</v>
      </c>
      <c r="D20" s="20">
        <v>1850</v>
      </c>
      <c r="E20" s="20">
        <v>1375</v>
      </c>
      <c r="F20" s="20">
        <v>1470.75</v>
      </c>
      <c r="G20" s="10">
        <v>1650</v>
      </c>
      <c r="H20" s="21">
        <v>1260</v>
      </c>
      <c r="I20" s="22">
        <v>1650</v>
      </c>
      <c r="J20" s="12">
        <f t="shared" si="0"/>
        <v>0</v>
      </c>
      <c r="K20" s="13">
        <f t="shared" si="1"/>
        <v>0</v>
      </c>
    </row>
    <row r="21" spans="1:11" x14ac:dyDescent="0.35">
      <c r="B21" s="1" t="s">
        <v>41</v>
      </c>
      <c r="C21" s="1" t="s">
        <v>42</v>
      </c>
      <c r="D21" s="20">
        <v>0</v>
      </c>
      <c r="E21" s="20">
        <v>0</v>
      </c>
      <c r="F21" s="27">
        <v>0</v>
      </c>
      <c r="G21" s="10">
        <v>500</v>
      </c>
      <c r="H21" s="22">
        <v>0</v>
      </c>
      <c r="I21" s="23"/>
      <c r="J21" s="12">
        <f t="shared" si="0"/>
        <v>-500</v>
      </c>
      <c r="K21" s="13" t="str">
        <f t="shared" si="1"/>
        <v/>
      </c>
    </row>
    <row r="22" spans="1:11" x14ac:dyDescent="0.35">
      <c r="B22" s="1" t="s">
        <v>43</v>
      </c>
      <c r="C22" s="1" t="s">
        <v>44</v>
      </c>
      <c r="D22" s="20">
        <v>2795.79</v>
      </c>
      <c r="E22" s="20">
        <v>255</v>
      </c>
      <c r="F22" s="27">
        <v>634.84</v>
      </c>
      <c r="G22" s="10">
        <v>1000</v>
      </c>
      <c r="H22" s="22">
        <v>5833.89</v>
      </c>
      <c r="I22" s="23"/>
      <c r="J22" s="12">
        <f t="shared" si="0"/>
        <v>-1000</v>
      </c>
      <c r="K22" s="13" t="str">
        <f t="shared" si="1"/>
        <v/>
      </c>
    </row>
    <row r="23" spans="1:11" ht="18.600000000000001" thickBot="1" x14ac:dyDescent="0.4">
      <c r="C23" s="1" t="s">
        <v>45</v>
      </c>
      <c r="D23" s="14">
        <v>6539.48</v>
      </c>
      <c r="E23" s="14">
        <v>3720.14</v>
      </c>
      <c r="F23" s="14">
        <v>3777.54</v>
      </c>
      <c r="G23" s="15">
        <v>5890</v>
      </c>
      <c r="H23" s="16">
        <v>8421.2900000000009</v>
      </c>
      <c r="I23" s="28">
        <f>SUM(I16:I22)</f>
        <v>3550</v>
      </c>
      <c r="J23" s="18">
        <f t="shared" si="0"/>
        <v>-2340</v>
      </c>
      <c r="K23" s="19">
        <f t="shared" si="1"/>
        <v>-0.39728353140916806</v>
      </c>
    </row>
    <row r="24" spans="1:11" x14ac:dyDescent="0.35">
      <c r="F24" s="27"/>
      <c r="I24" s="24"/>
      <c r="J24" s="12">
        <f t="shared" si="0"/>
        <v>0</v>
      </c>
      <c r="K24" s="13" t="str">
        <f t="shared" si="1"/>
        <v/>
      </c>
    </row>
    <row r="25" spans="1:11" x14ac:dyDescent="0.35">
      <c r="A25" s="1" t="s">
        <v>46</v>
      </c>
      <c r="C25" s="1" t="s">
        <v>47</v>
      </c>
      <c r="F25" s="27"/>
      <c r="I25" s="24"/>
      <c r="J25" s="12">
        <f t="shared" si="0"/>
        <v>0</v>
      </c>
      <c r="K25" s="13" t="str">
        <f t="shared" si="1"/>
        <v/>
      </c>
    </row>
    <row r="26" spans="1:11" x14ac:dyDescent="0.35">
      <c r="B26" s="1" t="s">
        <v>48</v>
      </c>
      <c r="C26" s="1" t="s">
        <v>49</v>
      </c>
      <c r="D26" s="20">
        <v>49221.2</v>
      </c>
      <c r="E26" s="20">
        <v>48888.58</v>
      </c>
      <c r="F26" s="27">
        <v>51296.44</v>
      </c>
      <c r="G26" s="10">
        <v>51850</v>
      </c>
      <c r="H26" s="21">
        <v>35541.800000000003</v>
      </c>
      <c r="I26" s="29">
        <v>51850</v>
      </c>
      <c r="J26" s="12">
        <f t="shared" si="0"/>
        <v>0</v>
      </c>
      <c r="K26" s="13">
        <f t="shared" si="1"/>
        <v>0</v>
      </c>
    </row>
    <row r="27" spans="1:11" x14ac:dyDescent="0.35">
      <c r="B27" s="1" t="s">
        <v>50</v>
      </c>
      <c r="C27" s="1" t="s">
        <v>51</v>
      </c>
      <c r="D27" s="20">
        <v>11130.9</v>
      </c>
      <c r="E27" s="20">
        <v>15377.55</v>
      </c>
      <c r="F27" s="20">
        <v>16036.16</v>
      </c>
      <c r="G27" s="10">
        <v>14000</v>
      </c>
      <c r="H27" s="21">
        <v>10069.66</v>
      </c>
      <c r="I27" s="29">
        <v>14000</v>
      </c>
      <c r="J27" s="12">
        <f t="shared" si="0"/>
        <v>0</v>
      </c>
      <c r="K27" s="13">
        <f t="shared" si="1"/>
        <v>0</v>
      </c>
    </row>
    <row r="28" spans="1:11" x14ac:dyDescent="0.35">
      <c r="B28" s="1" t="s">
        <v>52</v>
      </c>
      <c r="C28" s="1" t="s">
        <v>53</v>
      </c>
      <c r="D28" s="20">
        <v>1390.75</v>
      </c>
      <c r="E28" s="20">
        <v>531.25</v>
      </c>
      <c r="F28" s="20">
        <v>1579.13</v>
      </c>
      <c r="G28" s="10">
        <v>750</v>
      </c>
      <c r="H28" s="21">
        <v>0</v>
      </c>
      <c r="I28" s="10">
        <v>750</v>
      </c>
      <c r="J28" s="12">
        <f t="shared" si="0"/>
        <v>0</v>
      </c>
      <c r="K28" s="13">
        <f t="shared" si="1"/>
        <v>0</v>
      </c>
    </row>
    <row r="29" spans="1:11" x14ac:dyDescent="0.35">
      <c r="B29" s="1" t="s">
        <v>54</v>
      </c>
      <c r="C29" s="1" t="s">
        <v>55</v>
      </c>
      <c r="D29" s="20">
        <v>3018.55</v>
      </c>
      <c r="E29" s="20">
        <v>3306.95</v>
      </c>
      <c r="F29" s="20">
        <v>2932.82</v>
      </c>
      <c r="G29" s="10">
        <v>4000</v>
      </c>
      <c r="H29" s="21">
        <v>2102.58</v>
      </c>
      <c r="I29" s="29">
        <v>4000</v>
      </c>
      <c r="J29" s="12">
        <f t="shared" si="0"/>
        <v>0</v>
      </c>
      <c r="K29" s="13">
        <f t="shared" si="1"/>
        <v>0</v>
      </c>
    </row>
    <row r="30" spans="1:11" x14ac:dyDescent="0.35">
      <c r="B30" s="1" t="s">
        <v>56</v>
      </c>
      <c r="C30" s="1" t="s">
        <v>57</v>
      </c>
      <c r="D30" s="20">
        <v>5090</v>
      </c>
      <c r="E30" s="20">
        <v>5330</v>
      </c>
      <c r="F30" s="20">
        <v>5574.36</v>
      </c>
      <c r="G30" s="10">
        <v>5600</v>
      </c>
      <c r="H30" s="21">
        <v>4670.74</v>
      </c>
      <c r="I30" s="29">
        <v>5600</v>
      </c>
      <c r="J30" s="12">
        <f t="shared" si="0"/>
        <v>0</v>
      </c>
      <c r="K30" s="13">
        <f t="shared" si="1"/>
        <v>0</v>
      </c>
    </row>
    <row r="31" spans="1:11" x14ac:dyDescent="0.35">
      <c r="B31" s="1" t="s">
        <v>58</v>
      </c>
      <c r="C31" s="1" t="s">
        <v>59</v>
      </c>
      <c r="D31" s="20">
        <v>3165.1</v>
      </c>
      <c r="E31" s="20">
        <v>3801.15</v>
      </c>
      <c r="F31" s="20">
        <v>3626.05</v>
      </c>
      <c r="G31" s="10">
        <v>4450</v>
      </c>
      <c r="H31" s="21">
        <v>2526.73</v>
      </c>
      <c r="I31" s="29">
        <v>4450</v>
      </c>
      <c r="J31" s="12">
        <f t="shared" si="0"/>
        <v>0</v>
      </c>
      <c r="K31" s="13">
        <f t="shared" si="1"/>
        <v>0</v>
      </c>
    </row>
    <row r="32" spans="1:11" x14ac:dyDescent="0.35">
      <c r="B32" s="1" t="s">
        <v>60</v>
      </c>
      <c r="C32" s="1" t="s">
        <v>61</v>
      </c>
      <c r="D32" s="20">
        <v>700</v>
      </c>
      <c r="E32" s="20">
        <v>940</v>
      </c>
      <c r="F32" s="20">
        <v>959.68</v>
      </c>
      <c r="G32" s="10">
        <v>1000</v>
      </c>
      <c r="H32" s="21">
        <v>556.91999999999996</v>
      </c>
      <c r="I32" s="29">
        <v>1000</v>
      </c>
      <c r="J32" s="12">
        <f t="shared" si="0"/>
        <v>0</v>
      </c>
      <c r="K32" s="13">
        <f t="shared" si="1"/>
        <v>0</v>
      </c>
    </row>
    <row r="33" spans="1:11" x14ac:dyDescent="0.35">
      <c r="B33" s="1" t="s">
        <v>62</v>
      </c>
      <c r="C33" s="1" t="s">
        <v>63</v>
      </c>
      <c r="D33" s="20">
        <v>1623.22</v>
      </c>
      <c r="E33" s="20">
        <v>2672.2</v>
      </c>
      <c r="F33" s="20">
        <v>2521.83</v>
      </c>
      <c r="G33" s="10">
        <v>2500</v>
      </c>
      <c r="H33" s="21">
        <v>1445.44</v>
      </c>
      <c r="I33" s="10">
        <v>2500</v>
      </c>
      <c r="J33" s="12">
        <f t="shared" si="0"/>
        <v>0</v>
      </c>
      <c r="K33" s="13">
        <f t="shared" si="1"/>
        <v>0</v>
      </c>
    </row>
    <row r="34" spans="1:11" x14ac:dyDescent="0.35">
      <c r="B34" s="1" t="s">
        <v>64</v>
      </c>
      <c r="C34" s="1" t="s">
        <v>65</v>
      </c>
      <c r="F34" s="20">
        <v>0</v>
      </c>
      <c r="G34" s="10">
        <v>3000</v>
      </c>
      <c r="H34" s="21">
        <v>1982.86</v>
      </c>
      <c r="I34" s="10">
        <v>3000</v>
      </c>
      <c r="J34" s="12">
        <f t="shared" si="0"/>
        <v>0</v>
      </c>
      <c r="K34" s="13">
        <f t="shared" si="1"/>
        <v>0</v>
      </c>
    </row>
    <row r="35" spans="1:11" x14ac:dyDescent="0.35">
      <c r="B35" s="1" t="s">
        <v>66</v>
      </c>
      <c r="C35" s="1" t="s">
        <v>67</v>
      </c>
      <c r="D35" s="20">
        <v>4250</v>
      </c>
      <c r="E35" s="20">
        <v>0</v>
      </c>
      <c r="F35" s="20">
        <v>0</v>
      </c>
      <c r="G35" s="10">
        <v>4500</v>
      </c>
      <c r="H35" s="21">
        <v>4492</v>
      </c>
      <c r="I35" s="10">
        <v>0</v>
      </c>
      <c r="J35" s="12">
        <f t="shared" si="0"/>
        <v>-4500</v>
      </c>
      <c r="K35" s="13" t="str">
        <f t="shared" si="1"/>
        <v/>
      </c>
    </row>
    <row r="36" spans="1:11" x14ac:dyDescent="0.35">
      <c r="B36" s="1" t="s">
        <v>68</v>
      </c>
      <c r="C36" s="1" t="s">
        <v>69</v>
      </c>
      <c r="D36" s="20">
        <v>875</v>
      </c>
      <c r="E36" s="20">
        <v>1029.5</v>
      </c>
      <c r="F36" s="20">
        <v>512</v>
      </c>
      <c r="G36" s="10">
        <v>200</v>
      </c>
      <c r="H36" s="22">
        <v>0</v>
      </c>
      <c r="I36" s="30"/>
      <c r="J36" s="12">
        <f t="shared" si="0"/>
        <v>-200</v>
      </c>
      <c r="K36" s="13" t="str">
        <f t="shared" si="1"/>
        <v/>
      </c>
    </row>
    <row r="37" spans="1:11" ht="18.600000000000001" thickBot="1" x14ac:dyDescent="0.4">
      <c r="C37" s="1" t="s">
        <v>70</v>
      </c>
      <c r="D37" s="14">
        <v>80464.72</v>
      </c>
      <c r="E37" s="14">
        <v>81877.179999999993</v>
      </c>
      <c r="F37" s="14">
        <v>85038.470000000016</v>
      </c>
      <c r="G37" s="15">
        <v>91850</v>
      </c>
      <c r="H37" s="16">
        <v>63388.73000000001</v>
      </c>
      <c r="I37" s="26">
        <f>SUM(I26:I36)</f>
        <v>87150</v>
      </c>
      <c r="J37" s="18">
        <f t="shared" si="0"/>
        <v>-4700</v>
      </c>
      <c r="K37" s="19">
        <f t="shared" si="1"/>
        <v>-5.117038649972782E-2</v>
      </c>
    </row>
    <row r="38" spans="1:11" ht="18.600000000000001" thickBot="1" x14ac:dyDescent="0.4">
      <c r="C38" s="8" t="s">
        <v>71</v>
      </c>
      <c r="D38" s="31">
        <v>133173.93</v>
      </c>
      <c r="E38" s="31">
        <v>134959.51</v>
      </c>
      <c r="F38" s="31">
        <v>134450.58000000002</v>
      </c>
      <c r="G38" s="32">
        <v>144685</v>
      </c>
      <c r="H38" s="33">
        <v>106021.07</v>
      </c>
      <c r="I38" s="34"/>
      <c r="J38" s="35">
        <f t="shared" si="0"/>
        <v>-144685</v>
      </c>
      <c r="K38" s="36" t="str">
        <f t="shared" si="1"/>
        <v/>
      </c>
    </row>
    <row r="39" spans="1:11" ht="18.600000000000001" thickTop="1" x14ac:dyDescent="0.35">
      <c r="I39" s="24"/>
      <c r="J39" s="12">
        <f t="shared" si="0"/>
        <v>0</v>
      </c>
      <c r="K39" s="13" t="str">
        <f t="shared" si="1"/>
        <v/>
      </c>
    </row>
    <row r="40" spans="1:11" ht="18.600000000000001" thickBot="1" x14ac:dyDescent="0.4">
      <c r="A40" s="8" t="s">
        <v>72</v>
      </c>
      <c r="B40" s="8"/>
      <c r="C40" s="37" t="s">
        <v>73</v>
      </c>
      <c r="D40" s="38">
        <v>2078.89</v>
      </c>
      <c r="E40" s="38">
        <v>4537.8</v>
      </c>
      <c r="F40" s="38">
        <v>1744.66</v>
      </c>
      <c r="G40" s="39">
        <v>2400</v>
      </c>
      <c r="H40" s="40">
        <v>2260.88</v>
      </c>
      <c r="I40" s="41">
        <v>2400</v>
      </c>
      <c r="J40" s="42">
        <f t="shared" si="0"/>
        <v>0</v>
      </c>
      <c r="K40" s="43">
        <f t="shared" si="1"/>
        <v>0</v>
      </c>
    </row>
    <row r="41" spans="1:11" ht="18.600000000000001" thickTop="1" x14ac:dyDescent="0.35">
      <c r="I41" s="24"/>
      <c r="J41" s="12">
        <f t="shared" si="0"/>
        <v>0</v>
      </c>
      <c r="K41" s="13" t="str">
        <f t="shared" si="1"/>
        <v/>
      </c>
    </row>
    <row r="42" spans="1:11" x14ac:dyDescent="0.35">
      <c r="I42" s="24"/>
      <c r="J42" s="12">
        <f t="shared" si="0"/>
        <v>0</v>
      </c>
      <c r="K42" s="13" t="str">
        <f t="shared" si="1"/>
        <v/>
      </c>
    </row>
    <row r="43" spans="1:11" x14ac:dyDescent="0.35">
      <c r="I43" s="24"/>
      <c r="J43" s="12">
        <f t="shared" si="0"/>
        <v>0</v>
      </c>
      <c r="K43" s="13" t="str">
        <f t="shared" si="1"/>
        <v/>
      </c>
    </row>
    <row r="44" spans="1:11" x14ac:dyDescent="0.35">
      <c r="I44" s="24"/>
      <c r="J44" s="12">
        <f t="shared" si="0"/>
        <v>0</v>
      </c>
      <c r="K44" s="13" t="str">
        <f t="shared" si="1"/>
        <v/>
      </c>
    </row>
    <row r="45" spans="1:11" x14ac:dyDescent="0.35">
      <c r="I45" s="24"/>
      <c r="J45" s="12">
        <f t="shared" si="0"/>
        <v>0</v>
      </c>
      <c r="K45" s="13" t="str">
        <f t="shared" si="1"/>
        <v/>
      </c>
    </row>
    <row r="46" spans="1:11" x14ac:dyDescent="0.35">
      <c r="I46" s="24"/>
      <c r="J46" s="12">
        <f t="shared" si="0"/>
        <v>0</v>
      </c>
      <c r="K46" s="13" t="str">
        <f t="shared" si="1"/>
        <v/>
      </c>
    </row>
    <row r="47" spans="1:11" x14ac:dyDescent="0.35">
      <c r="I47" s="24"/>
      <c r="J47" s="12">
        <f t="shared" si="0"/>
        <v>0</v>
      </c>
      <c r="K47" s="13" t="str">
        <f t="shared" si="1"/>
        <v/>
      </c>
    </row>
    <row r="48" spans="1:11" x14ac:dyDescent="0.35">
      <c r="I48" s="24"/>
      <c r="J48" s="12">
        <f t="shared" si="0"/>
        <v>0</v>
      </c>
      <c r="K48" s="13" t="str">
        <f t="shared" si="1"/>
        <v/>
      </c>
    </row>
    <row r="49" spans="1:11" x14ac:dyDescent="0.35">
      <c r="J49" s="12">
        <f t="shared" si="0"/>
        <v>0</v>
      </c>
      <c r="K49" s="13" t="str">
        <f t="shared" si="1"/>
        <v/>
      </c>
    </row>
    <row r="50" spans="1:11" x14ac:dyDescent="0.35">
      <c r="J50" s="12">
        <f t="shared" si="0"/>
        <v>0</v>
      </c>
      <c r="K50" s="13" t="str">
        <f t="shared" si="1"/>
        <v/>
      </c>
    </row>
    <row r="51" spans="1:11" x14ac:dyDescent="0.35">
      <c r="I51" s="24"/>
      <c r="J51" s="12">
        <f t="shared" si="0"/>
        <v>0</v>
      </c>
      <c r="K51" s="13" t="str">
        <f t="shared" si="1"/>
        <v/>
      </c>
    </row>
    <row r="52" spans="1:11" x14ac:dyDescent="0.35">
      <c r="I52" s="24"/>
      <c r="J52" s="12">
        <f t="shared" si="0"/>
        <v>0</v>
      </c>
      <c r="K52" s="13" t="str">
        <f t="shared" si="1"/>
        <v/>
      </c>
    </row>
    <row r="53" spans="1:11" x14ac:dyDescent="0.35">
      <c r="J53" s="12">
        <f t="shared" si="0"/>
        <v>0</v>
      </c>
      <c r="K53" s="13" t="str">
        <f t="shared" si="1"/>
        <v/>
      </c>
    </row>
    <row r="54" spans="1:11" x14ac:dyDescent="0.35">
      <c r="J54" s="12">
        <f t="shared" si="0"/>
        <v>0</v>
      </c>
      <c r="K54" s="13" t="str">
        <f t="shared" si="1"/>
        <v/>
      </c>
    </row>
    <row r="55" spans="1:11" x14ac:dyDescent="0.35">
      <c r="I55" s="24"/>
      <c r="J55" s="12">
        <f t="shared" si="0"/>
        <v>0</v>
      </c>
      <c r="K55" s="13" t="str">
        <f t="shared" si="1"/>
        <v/>
      </c>
    </row>
    <row r="56" spans="1:11" x14ac:dyDescent="0.35">
      <c r="I56" s="24"/>
      <c r="J56" s="12">
        <f t="shared" si="0"/>
        <v>0</v>
      </c>
      <c r="K56" s="13" t="str">
        <f t="shared" si="1"/>
        <v/>
      </c>
    </row>
    <row r="57" spans="1:11" x14ac:dyDescent="0.35">
      <c r="I57" s="24"/>
      <c r="J57" s="12">
        <f t="shared" si="0"/>
        <v>0</v>
      </c>
      <c r="K57" s="13" t="str">
        <f t="shared" si="1"/>
        <v/>
      </c>
    </row>
    <row r="58" spans="1:11" x14ac:dyDescent="0.35">
      <c r="I58" s="24"/>
      <c r="J58" s="12">
        <f t="shared" si="0"/>
        <v>0</v>
      </c>
      <c r="K58" s="13" t="str">
        <f t="shared" si="1"/>
        <v/>
      </c>
    </row>
    <row r="59" spans="1:11" x14ac:dyDescent="0.35">
      <c r="I59" s="24"/>
      <c r="J59" s="12">
        <f t="shared" si="0"/>
        <v>0</v>
      </c>
      <c r="K59" s="13" t="str">
        <f t="shared" si="1"/>
        <v/>
      </c>
    </row>
    <row r="60" spans="1:11" x14ac:dyDescent="0.35">
      <c r="I60" s="24"/>
      <c r="J60" s="12">
        <f t="shared" si="0"/>
        <v>0</v>
      </c>
      <c r="K60" s="13" t="str">
        <f t="shared" si="1"/>
        <v/>
      </c>
    </row>
    <row r="61" spans="1:11" x14ac:dyDescent="0.35">
      <c r="C61" s="8"/>
      <c r="J61" s="12">
        <f t="shared" si="0"/>
        <v>0</v>
      </c>
      <c r="K61" s="13" t="str">
        <f t="shared" si="1"/>
        <v/>
      </c>
    </row>
    <row r="62" spans="1:11" x14ac:dyDescent="0.35">
      <c r="J62" s="12">
        <f t="shared" si="0"/>
        <v>0</v>
      </c>
      <c r="K62" s="13" t="str">
        <f t="shared" si="1"/>
        <v/>
      </c>
    </row>
    <row r="63" spans="1:11" x14ac:dyDescent="0.35">
      <c r="A63" s="8"/>
      <c r="B63" s="8"/>
      <c r="C63" s="8"/>
      <c r="J63" s="12">
        <f t="shared" si="0"/>
        <v>0</v>
      </c>
      <c r="K63" s="13" t="str">
        <f t="shared" si="1"/>
        <v/>
      </c>
    </row>
    <row r="64" spans="1:11" x14ac:dyDescent="0.35">
      <c r="J64" s="12">
        <f t="shared" si="0"/>
        <v>0</v>
      </c>
      <c r="K64" s="13" t="str">
        <f t="shared" si="1"/>
        <v/>
      </c>
    </row>
    <row r="65" spans="1:11" x14ac:dyDescent="0.35">
      <c r="A65" s="8"/>
      <c r="B65" s="8"/>
      <c r="C65" s="8"/>
      <c r="J65" s="12">
        <f t="shared" si="0"/>
        <v>0</v>
      </c>
      <c r="K65" s="13" t="str">
        <f t="shared" si="1"/>
        <v/>
      </c>
    </row>
    <row r="66" spans="1:11" x14ac:dyDescent="0.35">
      <c r="J66" s="12">
        <f t="shared" ref="J66:J69" si="2">I66-G66</f>
        <v>0</v>
      </c>
      <c r="K66" s="13" t="str">
        <f t="shared" ref="K66:K69" si="3">(IF(I66=0,"",J66/G66))</f>
        <v/>
      </c>
    </row>
    <row r="67" spans="1:11" x14ac:dyDescent="0.35">
      <c r="A67" s="8"/>
      <c r="B67" s="8"/>
      <c r="C67" s="8"/>
      <c r="J67" s="12">
        <f t="shared" si="2"/>
        <v>0</v>
      </c>
      <c r="K67" s="13" t="str">
        <f t="shared" si="3"/>
        <v/>
      </c>
    </row>
    <row r="68" spans="1:11" x14ac:dyDescent="0.35">
      <c r="J68" s="12">
        <f t="shared" si="2"/>
        <v>0</v>
      </c>
      <c r="K68" s="13" t="str">
        <f t="shared" si="3"/>
        <v/>
      </c>
    </row>
    <row r="69" spans="1:11" s="8" customFormat="1" x14ac:dyDescent="0.35">
      <c r="D69" s="9"/>
      <c r="E69" s="9"/>
      <c r="F69" s="9"/>
      <c r="G69" s="10"/>
      <c r="H69" s="11"/>
      <c r="I69" s="12"/>
      <c r="J69" s="12">
        <f t="shared" si="2"/>
        <v>0</v>
      </c>
      <c r="K69" s="13" t="str">
        <f t="shared" si="3"/>
        <v/>
      </c>
    </row>
  </sheetData>
  <conditionalFormatting sqref="J1:K1048576">
    <cfRule type="cellIs" dxfId="2" priority="1" operator="greaterThan">
      <formula>0</formula>
    </cfRule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scale="67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Tr. Stn.</vt:lpstr>
      <vt:lpstr>'Tr. Stn.'!Print_Area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2023-09-12T19:23:30Z</dcterms:created>
  <dcterms:modified xsi:type="dcterms:W3CDTF">2023-09-12T19:23:30Z</dcterms:modified>
</cp:coreProperties>
</file>